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Digit Spettacoli dal Vivo\"/>
    </mc:Choice>
  </mc:AlternateContent>
  <workbookProtection workbookAlgorithmName="SHA-512" workbookHashValue="TFsCVK+bpH+RulokSbsGgqmdof8UpUthhHt+46YlA//NJ2Mm4iZ0gtD2kxeKf/9zQYUZBWYBmXvo3N/euG30OA==" workbookSaltValue="DhI3LDf2PLAg234M6G36rA==" workbookSpinCount="100000" lockStructure="1" lockWindows="1"/>
  <bookViews>
    <workbookView xWindow="0" yWindow="0" windowWidth="11760" windowHeight="7968"/>
  </bookViews>
  <sheets>
    <sheet name="modello di calcolo" sheetId="10" r:id="rId1"/>
    <sheet name="griglia" sheetId="9" state="hidden" r:id="rId2"/>
  </sheets>
  <definedNames>
    <definedName name="_xlnm.Print_Area" localSheetId="1">griglia!$B$1:$L$13</definedName>
    <definedName name="_xlnm.Print_Area" localSheetId="0">'modello di calcolo'!$A$3:$G$32</definedName>
    <definedName name="_xlnm.Print_Titles" localSheetId="0">'modello di calcolo'!$C:$C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9" l="1"/>
  <c r="F9" i="10" l="1"/>
  <c r="F5" i="9" l="1"/>
  <c r="F10" i="10" s="1"/>
  <c r="F11" i="10" s="1"/>
  <c r="F21" i="10" l="1"/>
  <c r="F22" i="10" s="1"/>
  <c r="F20" i="10"/>
  <c r="F18" i="10"/>
  <c r="F17" i="10"/>
  <c r="F6" i="10"/>
  <c r="F7" i="10"/>
  <c r="F12" i="10" l="1"/>
  <c r="F24" i="10"/>
  <c r="E16" i="10" l="1"/>
  <c r="E5" i="10"/>
  <c r="F25" i="10" l="1"/>
  <c r="F29" i="10" s="1"/>
  <c r="F1" i="10" l="1"/>
</calcChain>
</file>

<file path=xl/sharedStrings.xml><?xml version="1.0" encoding="utf-8"?>
<sst xmlns="http://schemas.openxmlformats.org/spreadsheetml/2006/main" count="38" uniqueCount="27">
  <si>
    <t>max</t>
  </si>
  <si>
    <t>TOTALE</t>
  </si>
  <si>
    <t xml:space="preserve">TOTALE </t>
  </si>
  <si>
    <t>punteggio minimo</t>
  </si>
  <si>
    <t>punteggio massimo</t>
  </si>
  <si>
    <t xml:space="preserve">punteggio </t>
  </si>
  <si>
    <t>contributo massimo concedibile</t>
  </si>
  <si>
    <t>contributo minimo</t>
  </si>
  <si>
    <t>Percentuale di contributo richiesto</t>
  </si>
  <si>
    <t>Anzianità dell'impresa</t>
  </si>
  <si>
    <t xml:space="preserve">contributo minimo rilevante ai fini del calcolo </t>
  </si>
  <si>
    <t>numero minimo giorni rilevante per interpolazione lineare</t>
  </si>
  <si>
    <t xml:space="preserve">numero massimo giorni rilevante per interpolazione lineare  </t>
  </si>
  <si>
    <t xml:space="preserve">1. Percentuale di contributo richiesto </t>
  </si>
  <si>
    <t xml:space="preserve">Calcolato per interpolazione lineare fra i due valori estremi </t>
  </si>
  <si>
    <t xml:space="preserve"> ultima data rilevante per anzianità</t>
  </si>
  <si>
    <t xml:space="preserve"> prima data rilevante per anzianità</t>
  </si>
  <si>
    <t>MAX PUNTI</t>
  </si>
  <si>
    <t>VALORE RILEVANTE</t>
  </si>
  <si>
    <r>
      <t xml:space="preserve">Cella di input: CONTRIBUTO RICHIESTO   
</t>
    </r>
    <r>
      <rPr>
        <b/>
        <sz val="12"/>
        <color theme="1"/>
        <rFont val="Calibri"/>
        <family val="2"/>
        <scheme val="minor"/>
      </rPr>
      <t>formato: ##,##%</t>
    </r>
  </si>
  <si>
    <t xml:space="preserve"> percentuale contributo richiesto: PUNTEGGIO </t>
  </si>
  <si>
    <t>anzianità dell'impresa: PUNTEGGIO</t>
  </si>
  <si>
    <t>2. Anzianità dell'impresa (data di avvio attività P.IVA da Agenzia delle Entrate)</t>
  </si>
  <si>
    <t>CALCOLO: giorni da data costituzione a ultima data rilevante</t>
  </si>
  <si>
    <r>
      <t xml:space="preserve">Cella di input: data di attivazione P. IVA da Agenzia delle entrate 
</t>
    </r>
    <r>
      <rPr>
        <sz val="11"/>
        <color theme="1"/>
        <rFont val="Calibri"/>
        <family val="2"/>
        <scheme val="minor"/>
      </rPr>
      <t xml:space="preserve">formato: </t>
    </r>
    <r>
      <rPr>
        <b/>
        <sz val="11"/>
        <color theme="1"/>
        <rFont val="Calibri"/>
        <family val="2"/>
        <scheme val="minor"/>
      </rPr>
      <t>gg/mm/aaaa
NB</t>
    </r>
    <r>
      <rPr>
        <sz val="11"/>
        <color theme="1"/>
        <rFont val="Calibri"/>
        <family val="2"/>
        <scheme val="minor"/>
      </rPr>
      <t>: se la data è antecedente il 01/01/1900 inserire 01/01/1900</t>
    </r>
  </si>
  <si>
    <t>impresa costituita (Partita IVA attiva) successivamente al 31/12/2018</t>
  </si>
  <si>
    <t>impresa costituita (Partita IVA attiva) anteriormente al 1/1/1994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</si>
</sst>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[$-410]d\ 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2" fillId="0" borderId="19" xfId="0" applyFont="1" applyBorder="1" applyAlignment="1">
      <alignment vertical="center"/>
    </xf>
    <xf numFmtId="0" fontId="3" fillId="0" borderId="19" xfId="0" applyFont="1" applyBorder="1"/>
    <xf numFmtId="0" fontId="3" fillId="0" borderId="6" xfId="0" applyFont="1" applyBorder="1"/>
    <xf numFmtId="0" fontId="2" fillId="0" borderId="5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9" fontId="3" fillId="4" borderId="3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9" fontId="3" fillId="4" borderId="4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64" fontId="0" fillId="0" borderId="8" xfId="1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2" fillId="0" borderId="0" xfId="1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0" fillId="0" borderId="12" xfId="0" applyFont="1" applyBorder="1" applyAlignment="1">
      <alignment vertical="center"/>
    </xf>
    <xf numFmtId="164" fontId="0" fillId="0" borderId="13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0" fillId="0" borderId="13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6" fillId="0" borderId="10" xfId="0" applyFont="1" applyBorder="1" applyAlignment="1">
      <alignment vertical="center"/>
    </xf>
    <xf numFmtId="0" fontId="7" fillId="3" borderId="2" xfId="0" applyFont="1" applyFill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6" fontId="3" fillId="4" borderId="3" xfId="1" applyNumberFormat="1" applyFont="1" applyFill="1" applyBorder="1" applyAlignment="1">
      <alignment horizontal="center" vertical="center"/>
    </xf>
    <xf numFmtId="166" fontId="3" fillId="4" borderId="4" xfId="1" applyNumberFormat="1" applyFont="1" applyFill="1" applyBorder="1" applyAlignment="1">
      <alignment horizontal="center" vertical="center"/>
    </xf>
    <xf numFmtId="43" fontId="3" fillId="0" borderId="0" xfId="1" applyFont="1"/>
    <xf numFmtId="0" fontId="8" fillId="0" borderId="10" xfId="0" applyFont="1" applyBorder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2" fillId="2" borderId="1" xfId="2" applyNumberFormat="1" applyFont="1" applyFill="1" applyBorder="1" applyAlignment="1" applyProtection="1">
      <alignment horizontal="center" vertical="center"/>
      <protection locked="0"/>
    </xf>
    <xf numFmtId="9" fontId="3" fillId="6" borderId="0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6" borderId="0" xfId="1" applyNumberFormat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0" fillId="3" borderId="2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164" fontId="10" fillId="0" borderId="0" xfId="1" applyNumberFormat="1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2" fontId="10" fillId="3" borderId="2" xfId="0" applyNumberFormat="1" applyFont="1" applyFill="1" applyBorder="1" applyAlignment="1">
      <alignment horizontal="center" vertical="center"/>
    </xf>
    <xf numFmtId="14" fontId="3" fillId="6" borderId="0" xfId="1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windowProtection="1" showGridLines="0" tabSelected="1" topLeftCell="A2" zoomScaleNormal="100" workbookViewId="0">
      <selection activeCell="F19" sqref="F19"/>
    </sheetView>
  </sheetViews>
  <sheetFormatPr defaultColWidth="9.109375" defaultRowHeight="18" x14ac:dyDescent="0.3"/>
  <cols>
    <col min="1" max="1" width="4.109375" style="22" customWidth="1"/>
    <col min="2" max="2" width="4.6640625" style="22" customWidth="1"/>
    <col min="3" max="3" width="65.5546875" style="22" customWidth="1"/>
    <col min="4" max="4" width="9.6640625" style="55" customWidth="1"/>
    <col min="5" max="5" width="5.6640625" style="40" customWidth="1"/>
    <col min="6" max="6" width="24.5546875" style="63" customWidth="1"/>
    <col min="7" max="7" width="3.33203125" style="22" customWidth="1"/>
    <col min="8" max="8" width="2.5546875" style="22" customWidth="1"/>
    <col min="9" max="16384" width="9.109375" style="22"/>
  </cols>
  <sheetData>
    <row r="1" spans="2:8" s="46" customFormat="1" ht="18" hidden="1" customHeight="1" thickBot="1" x14ac:dyDescent="0.35">
      <c r="B1" s="43"/>
      <c r="C1" s="44" t="s">
        <v>1</v>
      </c>
      <c r="D1" s="54"/>
      <c r="E1" s="45"/>
      <c r="F1" s="62">
        <f>+F29</f>
        <v>50</v>
      </c>
      <c r="G1" s="22"/>
      <c r="H1" s="22"/>
    </row>
    <row r="2" spans="2:8" ht="3" customHeight="1" x14ac:dyDescent="0.3"/>
    <row r="3" spans="2:8" ht="18.75" customHeight="1" x14ac:dyDescent="0.3"/>
    <row r="4" spans="2:8" ht="2.25" customHeight="1" thickBot="1" x14ac:dyDescent="0.35">
      <c r="B4" s="18"/>
      <c r="C4" s="19"/>
      <c r="D4" s="56"/>
      <c r="E4" s="20"/>
      <c r="F4" s="64"/>
      <c r="G4" s="21"/>
    </row>
    <row r="5" spans="2:8" s="28" customFormat="1" ht="36.6" thickBot="1" x14ac:dyDescent="0.35">
      <c r="B5" s="23"/>
      <c r="C5" s="24" t="s">
        <v>8</v>
      </c>
      <c r="D5" s="57" t="s">
        <v>17</v>
      </c>
      <c r="E5" s="25">
        <f>+griglia!L2</f>
        <v>25</v>
      </c>
      <c r="F5" s="72"/>
      <c r="G5" s="26"/>
      <c r="H5" s="27"/>
    </row>
    <row r="6" spans="2:8" s="28" customFormat="1" ht="12.75" hidden="1" customHeight="1" x14ac:dyDescent="0.3">
      <c r="B6" s="23"/>
      <c r="C6" s="5" t="s">
        <v>3</v>
      </c>
      <c r="D6" s="58"/>
      <c r="E6" s="29"/>
      <c r="F6" s="73">
        <f>+griglia!$J$4</f>
        <v>0</v>
      </c>
      <c r="G6" s="30"/>
    </row>
    <row r="7" spans="2:8" s="28" customFormat="1" ht="12.75" hidden="1" customHeight="1" x14ac:dyDescent="0.3">
      <c r="B7" s="23"/>
      <c r="C7" s="5" t="s">
        <v>4</v>
      </c>
      <c r="D7" s="58"/>
      <c r="E7" s="29"/>
      <c r="F7" s="73">
        <f>+griglia!$J$5</f>
        <v>25</v>
      </c>
      <c r="G7" s="30"/>
    </row>
    <row r="8" spans="2:8" s="28" customFormat="1" ht="32.1" customHeight="1" thickBot="1" x14ac:dyDescent="0.35">
      <c r="B8" s="23"/>
      <c r="C8" s="31" t="s">
        <v>19</v>
      </c>
      <c r="D8" s="58"/>
      <c r="E8" s="32"/>
      <c r="F8" s="65">
        <v>0.5</v>
      </c>
      <c r="G8" s="30"/>
    </row>
    <row r="9" spans="2:8" hidden="1" x14ac:dyDescent="0.3">
      <c r="B9" s="33"/>
      <c r="C9" s="5" t="s">
        <v>6</v>
      </c>
      <c r="D9" s="59"/>
      <c r="E9" s="34"/>
      <c r="F9" s="66">
        <f>+griglia!$F$4</f>
        <v>0.75</v>
      </c>
      <c r="G9" s="35"/>
    </row>
    <row r="10" spans="2:8" hidden="1" x14ac:dyDescent="0.3">
      <c r="B10" s="33"/>
      <c r="C10" s="5" t="s">
        <v>10</v>
      </c>
      <c r="D10" s="59"/>
      <c r="E10" s="34"/>
      <c r="F10" s="66">
        <f>+griglia!$F$5</f>
        <v>0.5</v>
      </c>
      <c r="G10" s="35"/>
    </row>
    <row r="11" spans="2:8" ht="18.600000000000001" hidden="1" thickBot="1" x14ac:dyDescent="0.35">
      <c r="B11" s="33"/>
      <c r="C11" s="5" t="s">
        <v>18</v>
      </c>
      <c r="D11" s="59"/>
      <c r="E11" s="34"/>
      <c r="F11" s="66">
        <f>IF(F8&gt;F9,F9,IF(F8&lt;F10,F10,F8))</f>
        <v>0.5</v>
      </c>
      <c r="G11" s="35"/>
    </row>
    <row r="12" spans="2:8" ht="18.600000000000001" thickBot="1" x14ac:dyDescent="0.35">
      <c r="B12" s="33"/>
      <c r="C12" s="36" t="s">
        <v>20</v>
      </c>
      <c r="D12" s="58"/>
      <c r="E12" s="32"/>
      <c r="F12" s="67">
        <f>IF((+F6+((F7-F6)/(F10-F9))*(F8-F9))&gt;F7,F7,IF((+F6+((F7-F6)/(F10-F9))*(F8-F9))&lt;=F6,F6,+F6+((F7-F6)/(F10-F9))*(F8-F9)))</f>
        <v>25</v>
      </c>
      <c r="G12" s="35"/>
    </row>
    <row r="13" spans="2:8" ht="3" customHeight="1" x14ac:dyDescent="0.3">
      <c r="B13" s="37"/>
      <c r="C13" s="41"/>
      <c r="D13" s="60"/>
      <c r="E13" s="38"/>
      <c r="F13" s="68"/>
      <c r="G13" s="39"/>
    </row>
    <row r="14" spans="2:8" ht="9.9" customHeight="1" x14ac:dyDescent="0.3">
      <c r="C14" s="42"/>
    </row>
    <row r="15" spans="2:8" ht="3" customHeight="1" thickBot="1" x14ac:dyDescent="0.35">
      <c r="B15" s="18"/>
      <c r="C15" s="19"/>
      <c r="D15" s="56"/>
      <c r="E15" s="20"/>
      <c r="F15" s="64"/>
      <c r="G15" s="21"/>
    </row>
    <row r="16" spans="2:8" s="28" customFormat="1" ht="36.6" thickBot="1" x14ac:dyDescent="0.35">
      <c r="B16" s="23"/>
      <c r="C16" s="24" t="s">
        <v>9</v>
      </c>
      <c r="D16" s="57" t="s">
        <v>17</v>
      </c>
      <c r="E16" s="25">
        <f>+griglia!L7</f>
        <v>25</v>
      </c>
      <c r="F16" s="72"/>
      <c r="G16" s="26"/>
      <c r="H16" s="27"/>
    </row>
    <row r="17" spans="2:7" s="28" customFormat="1" ht="12.75" hidden="1" customHeight="1" x14ac:dyDescent="0.3">
      <c r="B17" s="23"/>
      <c r="C17" s="5" t="s">
        <v>3</v>
      </c>
      <c r="D17" s="58"/>
      <c r="E17" s="29"/>
      <c r="F17" s="73">
        <f>+griglia!$J$10</f>
        <v>0</v>
      </c>
      <c r="G17" s="30"/>
    </row>
    <row r="18" spans="2:7" s="28" customFormat="1" ht="12.75" hidden="1" customHeight="1" x14ac:dyDescent="0.3">
      <c r="B18" s="23"/>
      <c r="C18" s="5" t="s">
        <v>4</v>
      </c>
      <c r="D18" s="58"/>
      <c r="E18" s="29"/>
      <c r="F18" s="73">
        <f>+griglia!$J$9</f>
        <v>25</v>
      </c>
      <c r="G18" s="30"/>
    </row>
    <row r="19" spans="2:7" s="53" customFormat="1" ht="43.8" thickBot="1" x14ac:dyDescent="0.35">
      <c r="B19" s="50"/>
      <c r="C19" s="31" t="s">
        <v>24</v>
      </c>
      <c r="D19" s="61"/>
      <c r="E19" s="51"/>
      <c r="F19" s="70">
        <v>34334</v>
      </c>
      <c r="G19" s="52"/>
    </row>
    <row r="20" spans="2:7" ht="13.5" hidden="1" customHeight="1" x14ac:dyDescent="0.3">
      <c r="B20" s="33"/>
      <c r="C20" s="6" t="s">
        <v>16</v>
      </c>
      <c r="D20" s="59"/>
      <c r="E20" s="34"/>
      <c r="F20" s="81">
        <f>+griglia!$F$9</f>
        <v>34334</v>
      </c>
      <c r="G20" s="35"/>
    </row>
    <row r="21" spans="2:7" ht="13.5" hidden="1" customHeight="1" x14ac:dyDescent="0.3">
      <c r="B21" s="33"/>
      <c r="C21" s="6" t="s">
        <v>15</v>
      </c>
      <c r="D21" s="59"/>
      <c r="E21" s="34"/>
      <c r="F21" s="81">
        <f>+griglia!$F$10</f>
        <v>43465</v>
      </c>
      <c r="G21" s="35"/>
    </row>
    <row r="22" spans="2:7" hidden="1" x14ac:dyDescent="0.3">
      <c r="B22" s="33"/>
      <c r="C22" s="6" t="s">
        <v>23</v>
      </c>
      <c r="D22" s="59"/>
      <c r="E22" s="34"/>
      <c r="F22" s="71">
        <f>+F21-F19</f>
        <v>9131</v>
      </c>
      <c r="G22" s="35"/>
    </row>
    <row r="23" spans="2:7" ht="12.75" hidden="1" customHeight="1" x14ac:dyDescent="0.3">
      <c r="B23" s="33"/>
      <c r="C23" s="5" t="s">
        <v>11</v>
      </c>
      <c r="D23" s="59"/>
      <c r="E23" s="34"/>
      <c r="F23" s="69">
        <v>0</v>
      </c>
      <c r="G23" s="35"/>
    </row>
    <row r="24" spans="2:7" ht="12.75" hidden="1" customHeight="1" thickBot="1" x14ac:dyDescent="0.35">
      <c r="B24" s="33"/>
      <c r="C24" s="5" t="s">
        <v>12</v>
      </c>
      <c r="D24" s="59"/>
      <c r="E24" s="34"/>
      <c r="F24" s="69">
        <f>+F21-F20</f>
        <v>9131</v>
      </c>
      <c r="G24" s="35"/>
    </row>
    <row r="25" spans="2:7" ht="18.600000000000001" thickBot="1" x14ac:dyDescent="0.35">
      <c r="B25" s="33"/>
      <c r="C25" s="36" t="s">
        <v>21</v>
      </c>
      <c r="D25" s="58"/>
      <c r="E25" s="32"/>
      <c r="F25" s="67">
        <f>(IF((+F17+((F18-F17)/(F24-F23))*(F22-F23))&gt;F18,F18,IF((+F17+((F18-F17)/(F24-F23))*(F22-F23))&lt;=F17,F17,+F17+((F18-F17)/(F24-F23))*(F22-F23))))</f>
        <v>25</v>
      </c>
      <c r="G25" s="35"/>
    </row>
    <row r="26" spans="2:7" ht="3" customHeight="1" x14ac:dyDescent="0.3">
      <c r="B26" s="37"/>
      <c r="C26" s="41"/>
      <c r="D26" s="60"/>
      <c r="E26" s="38"/>
      <c r="F26" s="68"/>
      <c r="G26" s="39"/>
    </row>
    <row r="27" spans="2:7" ht="9.9" customHeight="1" x14ac:dyDescent="0.3">
      <c r="C27" s="42"/>
    </row>
    <row r="28" spans="2:7" ht="3" customHeight="1" thickBot="1" x14ac:dyDescent="0.35">
      <c r="B28" s="18"/>
      <c r="C28" s="19"/>
      <c r="D28" s="56"/>
      <c r="E28" s="20"/>
      <c r="F28" s="64"/>
      <c r="G28" s="21"/>
    </row>
    <row r="29" spans="2:7" s="79" customFormat="1" ht="46.8" thickBot="1" x14ac:dyDescent="0.35">
      <c r="B29" s="74"/>
      <c r="C29" s="75" t="s">
        <v>1</v>
      </c>
      <c r="D29" s="76"/>
      <c r="E29" s="77"/>
      <c r="F29" s="80">
        <f>+F12+F25</f>
        <v>50</v>
      </c>
      <c r="G29" s="78"/>
    </row>
    <row r="30" spans="2:7" ht="3" customHeight="1" x14ac:dyDescent="0.3">
      <c r="B30" s="37"/>
      <c r="C30" s="41"/>
      <c r="D30" s="60"/>
      <c r="E30" s="38"/>
      <c r="F30" s="68"/>
      <c r="G30" s="39"/>
    </row>
    <row r="31" spans="2:7" ht="3" customHeight="1" x14ac:dyDescent="0.3">
      <c r="C31" s="42"/>
    </row>
  </sheetData>
  <sheetProtection algorithmName="SHA-512" hashValue="TuEVWrVYoJwl66mVYHoWxO5sdZheq107ujO+GJfZ/QA5IVl+pzay1SnlIYBC/+dzS0IDL0UumtxSe4IHYe02Dw==" saltValue="n3p7OZe561uJH3qRm/7/AA==" spinCount="100000" sheet="1" selectLockedCells="1"/>
  <scenarios current="17" show="17" sqref="F55">
    <scenario name="1" count="2" user="Lazio Innova" comment="Creato da: Lazio Innova il 18/03/2019_x000a_Modificato da: Lazio Innova il 18/03/2019">
      <inputCells r="F8" val="0,35" numFmtId="9"/>
      <inputCells r="F19" val="36160" numFmtId="14"/>
    </scenario>
    <scenario name="2" count="2" user="Lazio Innova" comment="Creato da: Lazio Innova il 18/03/2019">
      <inputCells r="F8" val="0,35" numFmtId="9"/>
      <inputCells r="F19" val="36160" numFmtId="14"/>
    </scenario>
    <scenario name="3" count="2" user="Lazio Innova" comment="Creato da: Lazio Innova il 18/03/2019">
      <inputCells r="F8" val="0,35" numFmtId="9"/>
      <inputCells r="F19" val="36160" numFmtId="14"/>
    </scenario>
    <scenario name="4" count="2" user="Lazio Innova" comment="Creato da: Lazio Innova il 18/03/2019">
      <inputCells r="F8" val="0,35" numFmtId="9"/>
      <inputCells r="F19" val="36160" numFmtId="14"/>
    </scenario>
    <scenario name="5" count="2" user="Lazio Innova" comment="Creato da: Lazio Innova il 18/03/2019">
      <inputCells r="F8" val="0,35" numFmtId="9"/>
      <inputCells r="F19" val="36160" numFmtId="14"/>
    </scenario>
    <scenario name="6" count="2" user="Lazio Innova" comment="Creato da: Lazio Innova il 18/03/2019">
      <inputCells r="F8" val="0,35" numFmtId="9"/>
      <inputCells r="F19" val="36160" numFmtId="14"/>
    </scenario>
    <scenario name="7" count="2" user="Lazio Innova" comment="Creato da: Lazio Innova il 18/03/2019">
      <inputCells r="F8" val="0,35" numFmtId="9"/>
      <inputCells r="F19" val="36160" numFmtId="14"/>
    </scenario>
    <scenario name="8" count="2" user="Lazio Innova" comment="Creato da: Lazio Innova il 18/03/2019">
      <inputCells r="F8" val="0,35" numFmtId="9"/>
      <inputCells r="F19" val="36160" numFmtId="14"/>
    </scenario>
    <scenario name="9" count="2" user="Lazio Innova" comment="Creato da: Lazio Innova il 18/03/2019">
      <inputCells r="F8" val="0,35" numFmtId="9"/>
      <inputCells r="F19" val="36160" numFmtId="14"/>
    </scenario>
    <scenario name="10" count="2" user="Lazio Innova" comment="Creato da: Lazio Innova il 18/03/2019">
      <inputCells r="F8" val="0,35" numFmtId="9"/>
      <inputCells r="F19" val="36160" numFmtId="14"/>
    </scenario>
    <scenario name="11" count="2" user="Lazio Innova" comment="Creato da: Lazio Innova il 18/03/2019">
      <inputCells r="F8" val="0,35" numFmtId="9"/>
      <inputCells r="F19" val="36160" numFmtId="14"/>
    </scenario>
    <scenario name="12" count="2" user="Lazio Innova" comment="Creato da: Lazio Innova il 18/03/2019">
      <inputCells r="F8" val="0,35" numFmtId="9"/>
      <inputCells r="F19" val="36160" numFmtId="14"/>
    </scenario>
    <scenario name="13" count="2" user="Lazio Innova" comment="Creato da: Lazio Innova il 18/03/2019">
      <inputCells r="F8" val="0,35" numFmtId="9"/>
      <inputCells r="F19" val="43466" numFmtId="14"/>
    </scenario>
    <scenario name="14" count="2" user="Lazio Innova" comment="Creato da: Lazio Innova il 18/03/2019">
      <inputCells r="F8" val="0,35" numFmtId="9"/>
      <inputCells r="F19" val="43466" numFmtId="14"/>
    </scenario>
    <scenario name="16" count="2" user="Lazio Innova" comment="Creato da: Lazio Innova il 18/03/2019">
      <inputCells r="F8" val="0,35" numFmtId="9"/>
      <inputCells r="F19" val="43466" numFmtId="14"/>
    </scenario>
    <scenario name="15" count="2" user="Lazio Innova" comment="Creato da: Lazio Innova il 18/03/2019">
      <inputCells r="F8" val="0,35" numFmtId="9"/>
      <inputCells r="F19" val="43466" numFmtId="14"/>
    </scenario>
    <scenario name="17" count="2" user="Lazio Innova" comment="Creato da: Lazio Innova il 18/03/2019">
      <inputCells r="F8" val="0,35" numFmtId="9"/>
      <inputCells r="F19" val="43466" numFmtId="14"/>
    </scenario>
    <scenario name="18" count="2" user="Lazio Innova" comment="Creato da: Lazio Innova il 18/03/2019">
      <inputCells r="F8" val="0,35" numFmtId="9"/>
      <inputCells r="F19" val="43466" numFmtId="14"/>
    </scenario>
  </scenarios>
  <dataConsolidate/>
  <dataValidations count="3">
    <dataValidation type="whole" allowBlank="1" showInputMessage="1" showErrorMessage="1" sqref="G8 G19:G21 G22">
      <formula1>20000</formula1>
      <formula2>1500000000000</formula2>
    </dataValidation>
    <dataValidation type="list" allowBlank="1" showInputMessage="1" showErrorMessage="1" sqref="G14">
      <formula1>#REF!</formula1>
    </dataValidation>
    <dataValidation type="decimal" allowBlank="1" showInputMessage="1" showErrorMessage="1" sqref="F8">
      <formula1>0</formula1>
      <formula2>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 xml:space="preserve">&amp;C
AVVISO PUBBLICO
“Digitalizzazione dello Spettacolo e delle altre Attività Culturali dal Vivo” 
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W12"/>
  <sheetViews>
    <sheetView windowProtection="1" showGridLines="0" zoomScale="80" zoomScaleNormal="80" workbookViewId="0">
      <selection activeCell="F9" sqref="F9"/>
    </sheetView>
  </sheetViews>
  <sheetFormatPr defaultColWidth="9.109375" defaultRowHeight="14.4" x14ac:dyDescent="0.3"/>
  <cols>
    <col min="1" max="1" width="9.109375" style="12"/>
    <col min="2" max="2" width="50.44140625" style="12" customWidth="1"/>
    <col min="3" max="3" width="12.6640625" style="12" customWidth="1"/>
    <col min="4" max="4" width="7.33203125" style="12" customWidth="1"/>
    <col min="5" max="5" width="8.5546875" style="12" customWidth="1"/>
    <col min="6" max="6" width="21.6640625" style="12" bestFit="1" customWidth="1"/>
    <col min="7" max="7" width="3" style="12" customWidth="1"/>
    <col min="8" max="9" width="8.33203125" style="12" customWidth="1"/>
    <col min="10" max="10" width="12" style="12" customWidth="1"/>
    <col min="11" max="11" width="4.33203125" style="12" customWidth="1"/>
    <col min="12" max="12" width="11.33203125" style="12" customWidth="1"/>
    <col min="13" max="16" width="12" style="12" customWidth="1"/>
    <col min="17" max="17" width="13.88671875" style="12" customWidth="1"/>
    <col min="18" max="19" width="9.109375" style="12"/>
    <col min="20" max="20" width="10.5546875" style="12" bestFit="1" customWidth="1"/>
    <col min="21" max="21" width="10.5546875" style="12" customWidth="1"/>
    <col min="22" max="22" width="20.109375" style="12" bestFit="1" customWidth="1"/>
    <col min="23" max="23" width="10.5546875" style="13" bestFit="1" customWidth="1"/>
    <col min="24" max="24" width="10.6640625" style="12" bestFit="1" customWidth="1"/>
    <col min="25" max="25" width="10.5546875" style="12" bestFit="1" customWidth="1"/>
    <col min="26" max="26" width="14" style="12" customWidth="1"/>
    <col min="27" max="27" width="12.33203125" style="12" customWidth="1"/>
    <col min="28" max="16384" width="9.109375" style="12"/>
  </cols>
  <sheetData>
    <row r="1" spans="2:23" ht="15" thickBot="1" x14ac:dyDescent="0.35"/>
    <row r="2" spans="2:23" ht="39.9" customHeight="1" thickBot="1" x14ac:dyDescent="0.4">
      <c r="B2" s="86" t="s">
        <v>13</v>
      </c>
      <c r="C2" s="86"/>
      <c r="D2" s="86"/>
      <c r="E2" s="86"/>
      <c r="F2" s="86"/>
      <c r="G2" s="86"/>
      <c r="H2" s="86"/>
      <c r="I2" s="86"/>
      <c r="J2" s="1" t="s">
        <v>0</v>
      </c>
      <c r="K2" s="3"/>
      <c r="L2" s="2">
        <v>25</v>
      </c>
    </row>
    <row r="3" spans="2:23" ht="18.600000000000001" thickBot="1" x14ac:dyDescent="0.4">
      <c r="B3" s="86" t="s">
        <v>14</v>
      </c>
      <c r="C3" s="86"/>
      <c r="D3" s="86"/>
      <c r="E3" s="86"/>
      <c r="F3" s="86"/>
      <c r="G3" s="86"/>
      <c r="H3" s="86"/>
      <c r="I3" s="86"/>
      <c r="J3" s="86"/>
      <c r="K3" s="3"/>
      <c r="L3" s="4"/>
    </row>
    <row r="4" spans="2:23" ht="22.5" customHeight="1" x14ac:dyDescent="0.35">
      <c r="B4" s="84" t="s">
        <v>6</v>
      </c>
      <c r="C4" s="85"/>
      <c r="D4" s="85"/>
      <c r="E4" s="85"/>
      <c r="F4" s="14">
        <v>0.75</v>
      </c>
      <c r="G4" s="3"/>
      <c r="H4" s="84" t="s">
        <v>5</v>
      </c>
      <c r="I4" s="85"/>
      <c r="J4" s="15">
        <v>0</v>
      </c>
      <c r="K4" s="3"/>
      <c r="L4" s="4"/>
    </row>
    <row r="5" spans="2:23" ht="21.75" customHeight="1" thickBot="1" x14ac:dyDescent="0.4">
      <c r="B5" s="82" t="s">
        <v>7</v>
      </c>
      <c r="C5" s="83"/>
      <c r="D5" s="83"/>
      <c r="E5" s="83"/>
      <c r="F5" s="16">
        <f>+F4-0.25</f>
        <v>0.5</v>
      </c>
      <c r="G5" s="3"/>
      <c r="H5" s="82" t="s">
        <v>5</v>
      </c>
      <c r="I5" s="83"/>
      <c r="J5" s="17">
        <v>25</v>
      </c>
      <c r="K5" s="3"/>
      <c r="L5" s="4"/>
    </row>
    <row r="6" spans="2:23" ht="18.600000000000001" thickBot="1" x14ac:dyDescent="0.4">
      <c r="B6" s="87"/>
      <c r="C6" s="87"/>
      <c r="D6" s="87"/>
      <c r="E6" s="87"/>
      <c r="F6" s="87"/>
      <c r="G6" s="87"/>
      <c r="H6" s="87"/>
      <c r="I6" s="87"/>
      <c r="J6" s="87"/>
      <c r="K6" s="3"/>
      <c r="L6" s="4"/>
    </row>
    <row r="7" spans="2:23" ht="39.9" customHeight="1" thickBot="1" x14ac:dyDescent="0.4">
      <c r="B7" s="86" t="s">
        <v>22</v>
      </c>
      <c r="C7" s="86"/>
      <c r="D7" s="86"/>
      <c r="E7" s="86"/>
      <c r="F7" s="86"/>
      <c r="G7" s="86"/>
      <c r="H7" s="86"/>
      <c r="I7" s="86"/>
      <c r="J7" s="1" t="s">
        <v>0</v>
      </c>
      <c r="K7" s="3"/>
      <c r="L7" s="2">
        <v>25</v>
      </c>
    </row>
    <row r="8" spans="2:23" ht="18.600000000000001" thickBot="1" x14ac:dyDescent="0.4">
      <c r="B8" s="86" t="s">
        <v>14</v>
      </c>
      <c r="C8" s="86"/>
      <c r="D8" s="86"/>
      <c r="E8" s="86"/>
      <c r="F8" s="86"/>
      <c r="G8" s="86"/>
      <c r="H8" s="86"/>
      <c r="I8" s="86"/>
      <c r="J8" s="86"/>
      <c r="K8" s="3"/>
      <c r="L8" s="4"/>
    </row>
    <row r="9" spans="2:23" ht="18" x14ac:dyDescent="0.35">
      <c r="B9" s="84" t="s">
        <v>26</v>
      </c>
      <c r="C9" s="85"/>
      <c r="D9" s="85"/>
      <c r="E9" s="85"/>
      <c r="F9" s="47">
        <v>34334</v>
      </c>
      <c r="G9" s="3"/>
      <c r="H9" s="84" t="s">
        <v>5</v>
      </c>
      <c r="I9" s="85"/>
      <c r="J9" s="15">
        <v>25</v>
      </c>
      <c r="K9" s="3"/>
      <c r="L9" s="4"/>
    </row>
    <row r="10" spans="2:23" ht="21.75" customHeight="1" thickBot="1" x14ac:dyDescent="0.4">
      <c r="B10" s="82" t="s">
        <v>25</v>
      </c>
      <c r="C10" s="83"/>
      <c r="D10" s="83"/>
      <c r="E10" s="83"/>
      <c r="F10" s="48">
        <v>43465</v>
      </c>
      <c r="G10" s="3"/>
      <c r="H10" s="82" t="s">
        <v>5</v>
      </c>
      <c r="I10" s="83"/>
      <c r="J10" s="17">
        <v>0</v>
      </c>
      <c r="K10" s="3"/>
      <c r="L10" s="4"/>
    </row>
    <row r="11" spans="2:23" ht="18.600000000000001" thickBot="1" x14ac:dyDescent="0.4">
      <c r="B11" s="3"/>
      <c r="C11" s="3"/>
      <c r="D11" s="3"/>
      <c r="E11" s="3"/>
      <c r="F11" s="49"/>
      <c r="G11" s="3"/>
      <c r="H11" s="3"/>
    </row>
    <row r="12" spans="2:23" s="3" customFormat="1" ht="39.9" customHeight="1" thickBot="1" x14ac:dyDescent="0.4">
      <c r="B12" s="11" t="s">
        <v>2</v>
      </c>
      <c r="C12" s="8"/>
      <c r="D12" s="8"/>
      <c r="E12" s="8"/>
      <c r="F12" s="9"/>
      <c r="G12" s="9"/>
      <c r="H12" s="9"/>
      <c r="I12" s="10"/>
      <c r="J12" s="1" t="s">
        <v>0</v>
      </c>
      <c r="L12" s="2">
        <f>+L2+L7</f>
        <v>50</v>
      </c>
      <c r="W12" s="7"/>
    </row>
  </sheetData>
  <mergeCells count="13">
    <mergeCell ref="B2:I2"/>
    <mergeCell ref="B3:J3"/>
    <mergeCell ref="B6:J6"/>
    <mergeCell ref="B4:E4"/>
    <mergeCell ref="B5:E5"/>
    <mergeCell ref="H4:I4"/>
    <mergeCell ref="H5:I5"/>
    <mergeCell ref="H10:I10"/>
    <mergeCell ref="B9:E9"/>
    <mergeCell ref="B7:I7"/>
    <mergeCell ref="B10:E10"/>
    <mergeCell ref="B8:J8"/>
    <mergeCell ref="H9:I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modello di calcolo</vt:lpstr>
      <vt:lpstr>griglia</vt:lpstr>
      <vt:lpstr>griglia!Area_stampa</vt:lpstr>
      <vt:lpstr>'modello di calcolo'!Area_stampa</vt:lpstr>
      <vt:lpstr>'modello di calcolo'!Titoli_stampa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Lazio Innova</dc:creator>
  <cp:lastModifiedBy>Lazio Innova</cp:lastModifiedBy>
  <cp:lastPrinted>2020-09-14T14:44:28Z</cp:lastPrinted>
  <dcterms:created xsi:type="dcterms:W3CDTF">2018-08-06T12:39:59Z</dcterms:created>
  <dcterms:modified xsi:type="dcterms:W3CDTF">2020-09-14T14:45:20Z</dcterms:modified>
</cp:coreProperties>
</file>