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lazioinnova.it\dati\215 - Servizio PAF\3-Sviluppo_Prog_Bandi\VOUCHER digitalizzazione 2023\"/>
    </mc:Choice>
  </mc:AlternateContent>
  <xr:revisionPtr revIDLastSave="0" documentId="13_ncr:1_{8DE06611-1AAF-463A-8B32-706EEBFA9167}" xr6:coauthVersionLast="47" xr6:coauthVersionMax="47" xr10:uidLastSave="{00000000-0000-0000-0000-000000000000}"/>
  <workbookProtection workbookAlgorithmName="SHA-512" workbookHashValue="WeYBxn7CCpfA5pzFPajj8WRo7xcIOl99ZQI+M1Pub5DxHZ8+bueyDOgyC5uU0FRAIdH6LnG8vgr0DVdC5tKzzA==" workbookSaltValue="CwFkJWG4vt47x8Bqdn6vUQ==" workbookSpinCount="100000" lockStructure="1"/>
  <bookViews>
    <workbookView xWindow="-120" yWindow="-120" windowWidth="29040" windowHeight="15720" xr2:uid="{00000000-000D-0000-FFFF-FFFF00000000}"/>
  </bookViews>
  <sheets>
    <sheet name="Griglia" sheetId="1" r:id="rId1"/>
    <sheet name="Elenchi" sheetId="2" state="hidden" r:id="rId2"/>
  </sheets>
  <definedNames>
    <definedName name="_xlnm.Print_Area" localSheetId="0">Griglia!$A$1:$I$61</definedName>
    <definedName name="Dimensionamento">Elenchi!$E$3:$E$5</definedName>
    <definedName name="Media">Elenchi!$H$3:$H$6</definedName>
    <definedName name="Micro">Elenchi!$F$4:$F$6</definedName>
    <definedName name="Piccola_o_Media">Elenchi!$G$3:$G$6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1" i="1" l="1"/>
  <c r="G30" i="1"/>
  <c r="H16" i="2"/>
  <c r="G16" i="2"/>
  <c r="H15" i="2"/>
  <c r="G15" i="2"/>
  <c r="H14" i="2"/>
  <c r="G14" i="2"/>
  <c r="H13" i="2"/>
  <c r="G13" i="2"/>
  <c r="G10" i="2"/>
  <c r="H10" i="2"/>
  <c r="G11" i="2"/>
  <c r="H11" i="2"/>
  <c r="G12" i="2"/>
  <c r="H12" i="2"/>
  <c r="G17" i="2"/>
  <c r="H17" i="2"/>
  <c r="G18" i="2"/>
  <c r="H18" i="2"/>
  <c r="G19" i="2"/>
  <c r="H19" i="2"/>
  <c r="G20" i="2"/>
  <c r="H20" i="2"/>
  <c r="H9" i="2"/>
  <c r="G9" i="2"/>
  <c r="E23" i="1"/>
  <c r="I13" i="2" l="1"/>
  <c r="I14" i="2"/>
  <c r="I15" i="2"/>
  <c r="I16" i="2"/>
  <c r="I9" i="2"/>
  <c r="I11" i="2"/>
  <c r="I19" i="2"/>
  <c r="I20" i="2"/>
  <c r="I12" i="2"/>
  <c r="I18" i="2"/>
  <c r="I17" i="2"/>
  <c r="I10" i="2"/>
  <c r="G23" i="1"/>
  <c r="E11" i="1"/>
  <c r="E8" i="1" s="1"/>
  <c r="G8" i="1" s="1"/>
  <c r="G57" i="1" l="1"/>
  <c r="L9" i="2"/>
  <c r="G41" i="1"/>
  <c r="G46" i="1"/>
</calcChain>
</file>

<file path=xl/sharedStrings.xml><?xml version="1.0" encoding="utf-8"?>
<sst xmlns="http://schemas.openxmlformats.org/spreadsheetml/2006/main" count="106" uniqueCount="80">
  <si>
    <t>CRITERI DI SELEZIONE</t>
  </si>
  <si>
    <t>INPUT</t>
  </si>
  <si>
    <t>PUNTI</t>
  </si>
  <si>
    <t>NO</t>
  </si>
  <si>
    <t>PUNTEGGIO TOTALE</t>
  </si>
  <si>
    <t>DATATO E SOTTOSCRITTO CON FIRMA DIGITALE</t>
  </si>
  <si>
    <t>SI</t>
  </si>
  <si>
    <t>3. Articolazione del Progetto</t>
  </si>
  <si>
    <t>2.  Numero Dipendenti</t>
  </si>
  <si>
    <t>Impresa F</t>
  </si>
  <si>
    <t>Impresa G</t>
  </si>
  <si>
    <t>Certificazioni</t>
  </si>
  <si>
    <t>EMAS, ISO 14000</t>
  </si>
  <si>
    <t>ISO 50001</t>
  </si>
  <si>
    <t>Ecolabel UE, FSC, PEFC</t>
  </si>
  <si>
    <t xml:space="preserve">Inventaro gas serra UNI EN ISO 14064-1 </t>
  </si>
  <si>
    <t>Carbon footprint UNI ISO/TS 14067</t>
  </si>
  <si>
    <t>ISO 14040</t>
  </si>
  <si>
    <t>ISO 20400</t>
  </si>
  <si>
    <t>impronta PEF o OEF</t>
  </si>
  <si>
    <t>Remade Italy</t>
  </si>
  <si>
    <t>EPD® ISO14025</t>
  </si>
  <si>
    <t>Griglia Punteggi</t>
  </si>
  <si>
    <r>
      <t xml:space="preserve">Il </t>
    </r>
    <r>
      <rPr>
        <b/>
        <sz val="11"/>
        <color rgb="FF000000"/>
        <rFont val="Arial"/>
        <family val="2"/>
      </rPr>
      <t>Legale Rappresentante</t>
    </r>
  </si>
  <si>
    <r>
      <t>«</t>
    </r>
    <r>
      <rPr>
        <b/>
        <sz val="10"/>
        <color rgb="FF000000"/>
        <rFont val="Arial"/>
        <family val="2"/>
      </rPr>
      <t>Certificazione di Sostenibilità</t>
    </r>
    <r>
      <rPr>
        <sz val="10"/>
        <color rgb="FF000000"/>
        <rFont val="Arial"/>
        <family val="2"/>
      </rPr>
      <t>»: al fine dell’attribuzione del punteggio è rilevante il possesso di anche solo una delle certificazioni che attestano attenzione alla sostenibilità ambientale e di seguito indicate:
•	sistemi di gestione ambientali (EMAS, ISO 14000)
•	sistemi di gestione dell’energia (ISO 50001)
•	possesso di un marchio di qualità ecologica dell'Unione europea (Ecolabel UE) certificazioni della catena di custodia (FSC, PEFC);
•	inventari del gas ad effetto serra ai sensi della norma UNI EN ISO 14064-1 o impronta climatica (carbon footprint) di prodotto ai sensi della norma UNI ISO/ TS 14067;
•	strumenti di valutazione degli aspetti ambientali lungo il ciclo di vita (ISO 14040);
•	Dichiarazione Ambientale di Prodotto (EPD® - Environmental Product Declaration) è uno schema di certificazione volontaria di prodotto, sviluppato in applicazione della ISO 14025:2006 (etichettature ambientali di Tipo III);
•	standard per la green supply chain (ISO 20400).
•	l’impronta ambientale dei prodotti (PEF) e l’impronta ambientale delle organizzazioni (OEF) che indicano le prestazioni ambientali di un prodotto (o servizio) o di organizzazioni nel corso del rispettivo ciclo di vita;
•	standard di certificazione del contenuto di riciclo dei materiali e dei prodotti (Remade in Italy).</t>
    </r>
  </si>
  <si>
    <r>
      <t>«</t>
    </r>
    <r>
      <rPr>
        <b/>
        <sz val="10"/>
        <color rgb="FF000000"/>
        <rFont val="Arial"/>
        <family val="2"/>
      </rPr>
      <t>Certificazione di Parità di Genere</t>
    </r>
    <r>
      <rPr>
        <sz val="10"/>
        <color rgb="FF000000"/>
        <rFont val="Arial"/>
        <family val="2"/>
      </rPr>
      <t>»: riconoscimento che attesta l'effettiva implementazione di un sistema di gestione per la parità di genere da parte di un'organizzazione, in conformità ai requisiti stabiliti dalla prassi UNI/PdR 125:2022. Per ottenere la certificazione, l’impresa deve richiederla volontariamente a un organismo di certificazione accreditato presso Accredia, che valuterà il grado di conformità dell’organizzazione a sei aree di valutazione: cultura e strategia, governance, processi, human resources, opportunità di crescita e inclusione delle donne in azienda, equità remunerativa per genere, tutela della genitorialità e conciliazione vita-lavoro. La certificazione ha validità triennale ed è soggetta a monitoraggio annuale.</t>
    </r>
  </si>
  <si>
    <r>
      <t>«</t>
    </r>
    <r>
      <rPr>
        <b/>
        <sz val="10"/>
        <color rgb="FF000000"/>
        <rFont val="Arial"/>
        <family val="2"/>
      </rPr>
      <t>Impresa Giovanile</t>
    </r>
    <r>
      <rPr>
        <sz val="10"/>
        <color rgb="FF000000"/>
        <rFont val="Arial"/>
        <family val="2"/>
      </rPr>
      <t xml:space="preserve">»: un’impresa che alla </t>
    </r>
    <r>
      <rPr>
        <b/>
        <sz val="10"/>
        <color rgb="FF000000"/>
        <rFont val="Arial"/>
        <family val="2"/>
      </rPr>
      <t>Data della Domand</t>
    </r>
    <r>
      <rPr>
        <sz val="10"/>
        <color rgb="FF000000"/>
        <rFont val="Arial"/>
        <family val="2"/>
      </rPr>
      <t xml:space="preserve">a è:
•	una società di capitale le cui quote di partecipazione siano possedute in maggioranza da </t>
    </r>
    <r>
      <rPr>
        <b/>
        <sz val="10"/>
        <color rgb="FF000000"/>
        <rFont val="Arial"/>
        <family val="2"/>
      </rPr>
      <t>Giovan</t>
    </r>
    <r>
      <rPr>
        <sz val="10"/>
        <color rgb="FF000000"/>
        <rFont val="Arial"/>
        <family val="2"/>
      </rPr>
      <t xml:space="preserve">i e da </t>
    </r>
    <r>
      <rPr>
        <b/>
        <sz val="10"/>
        <color rgb="FF000000"/>
        <rFont val="Arial"/>
        <family val="2"/>
      </rPr>
      <t>Imprese Giovanili</t>
    </r>
    <r>
      <rPr>
        <sz val="10"/>
        <color rgb="FF000000"/>
        <rFont val="Arial"/>
        <family val="2"/>
      </rPr>
      <t xml:space="preserve">, e i cui componenti degli organi di amministrazione siano in maggioranza </t>
    </r>
    <r>
      <rPr>
        <b/>
        <sz val="10"/>
        <color rgb="FF000000"/>
        <rFont val="Arial"/>
        <family val="2"/>
      </rPr>
      <t>Giovani</t>
    </r>
    <r>
      <rPr>
        <sz val="10"/>
        <color rgb="FF000000"/>
        <rFont val="Arial"/>
        <family val="2"/>
      </rPr>
      <t xml:space="preserve">;
•	una società cooperativa o una società di persone in cui la maggioranza dei soci sono </t>
    </r>
    <r>
      <rPr>
        <b/>
        <sz val="10"/>
        <color rgb="FF000000"/>
        <rFont val="Arial"/>
        <family val="2"/>
      </rPr>
      <t>Giovani</t>
    </r>
    <r>
      <rPr>
        <sz val="10"/>
        <color rgb="FF000000"/>
        <rFont val="Arial"/>
        <family val="2"/>
      </rPr>
      <t xml:space="preserve">; 
•	un’impresa individuale il cui titolare è </t>
    </r>
    <r>
      <rPr>
        <b/>
        <sz val="10"/>
        <color rgb="FF000000"/>
        <rFont val="Arial"/>
        <family val="2"/>
      </rPr>
      <t>Giovane</t>
    </r>
    <r>
      <rPr>
        <sz val="10"/>
        <color rgb="FF000000"/>
        <rFont val="Arial"/>
        <family val="2"/>
      </rPr>
      <t>.
Per «</t>
    </r>
    <r>
      <rPr>
        <b/>
        <sz val="10"/>
        <color rgb="FF000000"/>
        <rFont val="Arial"/>
        <family val="2"/>
      </rPr>
      <t>Giovane</t>
    </r>
    <r>
      <rPr>
        <sz val="10"/>
        <color rgb="FF000000"/>
        <rFont val="Arial"/>
        <family val="2"/>
      </rPr>
      <t xml:space="preserve">» si intende una persona fisica che non ha ancora compiuto il trentaseiesimo anno di età alla </t>
    </r>
    <r>
      <rPr>
        <b/>
        <sz val="10"/>
        <color rgb="FF000000"/>
        <rFont val="Arial"/>
        <family val="2"/>
      </rPr>
      <t>Data della Domanda</t>
    </r>
    <r>
      <rPr>
        <sz val="10"/>
        <color rgb="FF000000"/>
        <rFont val="Arial"/>
        <family val="2"/>
      </rPr>
      <t xml:space="preserve">. </t>
    </r>
  </si>
  <si>
    <t>1. Dimensione prodotto per dipendente</t>
  </si>
  <si>
    <t>Micro</t>
  </si>
  <si>
    <t>4. Impresa impegnata nella parità di genere</t>
  </si>
  <si>
    <t>5. Impresa giovanile</t>
  </si>
  <si>
    <t>6. Impresa impegnata nella Sostenibilità ambientale</t>
  </si>
  <si>
    <t>1 Tipologia di Intervento</t>
  </si>
  <si>
    <t>Informazione da” Attestazione della denuncia contributiva” emessa dall'INPS</t>
  </si>
  <si>
    <t>Dimensione Impresa</t>
  </si>
  <si>
    <t>Dimensionamento</t>
  </si>
  <si>
    <t>Diagnosi digitale + 1 Tipologia di intervento</t>
  </si>
  <si>
    <t>2 Tipologie di intervento</t>
  </si>
  <si>
    <t>Diagnosi digitale + 2 Tipologia di intervento</t>
  </si>
  <si>
    <t>Media</t>
  </si>
  <si>
    <t>3 Tipologie di intervento</t>
  </si>
  <si>
    <t>Diagnosi digitale + 3 Tipologia di intervento</t>
  </si>
  <si>
    <t>Diagnosi digitale + 4 Tipologia di intervento</t>
  </si>
  <si>
    <t>Non Applicabile</t>
  </si>
  <si>
    <t>Entrambi</t>
  </si>
  <si>
    <t>la Diagnosi digitale + 1 Tipologia di intervento</t>
  </si>
  <si>
    <t>la Diagnosi digitale + 2 Tipologia di intervento</t>
  </si>
  <si>
    <t>la Diagnosi digitale + 3 Tipologia di intervento</t>
  </si>
  <si>
    <t>la Diagnosi digitale + 4 Tipologia di intervento</t>
  </si>
  <si>
    <t>Informazioni da dichiarazioni IVA</t>
  </si>
  <si>
    <r>
      <t xml:space="preserve">VOUCHER DIGITALIZZAZIONE PMI
</t>
    </r>
    <r>
      <rPr>
        <b/>
        <sz val="12"/>
        <color rgb="FF003399"/>
        <rFont val="Titillium"/>
        <family val="3"/>
      </rPr>
      <t>Griglia punteggi</t>
    </r>
  </si>
  <si>
    <t xml:space="preserve">   Valore Aggiunto (VE50 - VF25)</t>
  </si>
  <si>
    <t xml:space="preserve">   Valore Campo VE50 "Volume d'affari"</t>
  </si>
  <si>
    <t xml:space="preserve">   Valore Campo VF 25 "Totale Acquisti e Importazioni"</t>
  </si>
  <si>
    <t xml:space="preserve">   Numero Dipendenti</t>
  </si>
  <si>
    <t>Indicare nelle celle INPUT (in bianco) i valori risultanti nei campi VE50 e VF25 dell’ultima dichiarazione IVA trasmessa all’Agenzia delle Entrate e il “Numero dipendenti” risultante dall’ “Attestazione della denuncia contributiva” emessa dall’INPS relativa al mese di ottobre 2023 
Il sistema calcola il valore aggiunto ai fini IVA, sottraendo dal volume di affari (VE50) il totale acquisti e importazioni (V25) e quindi lo divide per il numero dei dipendenti (se 0 considera comunque un addetto). 
Considerando che in media le imprese italiane hanno un valore aggiunto per addetto nell’ordine dei 50 mila euro, i punteggi sono attribuiti secondo il seguente schema:
• se il valore è pari o superiore a 65.000 euro = 35 punti 
• se il tale valore e pari o inferiore a 35.000 euro = 0 punti  
per valori intermedi i punteggi sono calcolati per interpolazione lineare 
È necessario caricare nella sezione allegati del Formulario GeCoWEB Plus l'ultima dichiarazione IVA trasmessa all’Agenzia delle Entrate e l’“Attestazione della denuncia contributiva” emessa dall'INPS relativa al mese di ottobre 2023 (o una attestazione qualora non si possiedano tali documenti e si sia dato valore nullo ai relativi campi).</t>
  </si>
  <si>
    <t>selezionare</t>
  </si>
  <si>
    <t>Selezionare</t>
  </si>
  <si>
    <t>Piccola o Media</t>
  </si>
  <si>
    <t>Micro Impresa</t>
  </si>
  <si>
    <t>2 interventi</t>
  </si>
  <si>
    <t>1 intervento</t>
  </si>
  <si>
    <t>non applicabile</t>
  </si>
  <si>
    <t>Piccola o Media Impresa</t>
  </si>
  <si>
    <t>3 Interventi o più</t>
  </si>
  <si>
    <t>Punti</t>
  </si>
  <si>
    <t>Diagnosi Digit. e 4 Interventi o più</t>
  </si>
  <si>
    <t>1 Intervento</t>
  </si>
  <si>
    <t>2 Interventi</t>
  </si>
  <si>
    <t>Piccola_o_Media</t>
  </si>
  <si>
    <t>Diagnosi Digit. e 1 Intervento</t>
  </si>
  <si>
    <t>Diagnosi Digit. e 2 Interventi</t>
  </si>
  <si>
    <t>Diagnosi Digit. e 3 Interventi</t>
  </si>
  <si>
    <t>Diagnosi Digit. + 4 Interventi o più</t>
  </si>
  <si>
    <t xml:space="preserve">Selezionare nelle celle INPUT (in bianco) prima la propria dimensione di Impresa nell’omonima cella (valore "Micro" oppure "Piccola_o_Media"), e quindi l’articolazione del progetto. Anche questa cella contiene un elenco predefinito, che riporta le articolazioni rilevanti per l’attribuzione dei punteggi, diverse a seconda della dimensione dell’impresa e riportate nella tabella a fianco.
</t>
  </si>
  <si>
    <t>Il sistema utilizza il numero di dipendenti indicato per il calcolo del criterio n. 1. Sulla base del numero di dipendenti sono attribuiti i seguenti punteggi: più di 200 dipendenti = 0 punti; da 151 a 200 dipendenti = 1 punto; da 101 a 150 dipendenti = 2 punti; da 76 a 100 dipendenti = 4 punti; da 61 a 75 dipendenti = 6 punti; da 41 a 60 dipendenti = 8 punti; da 31 a 40 dipendenti = 10 punti;  da 21 a 30 dipendenti = 12 punti; da 11 a 20 dipendenti = 14 punti; da 6 a 10 dipendenti = 16 punti; da 3 a 5 dipendenti = 18 punti; fino a 2 dipendenti = 20 punti.</t>
  </si>
  <si>
    <r>
      <t xml:space="preserve">Selezionare dal menu nella cella INPUT (in bianco) "SI" se il </t>
    </r>
    <r>
      <rPr>
        <b/>
        <sz val="10"/>
        <color rgb="FF000000"/>
        <rFont val="Titillium"/>
        <family val="3"/>
      </rPr>
      <t>Richiedente</t>
    </r>
    <r>
      <rPr>
        <sz val="10"/>
        <color rgb="FF000000"/>
        <rFont val="Titillium"/>
        <family val="3"/>
      </rPr>
      <t xml:space="preserve"> al momento della presentazione della </t>
    </r>
    <r>
      <rPr>
        <b/>
        <sz val="10"/>
        <color rgb="FF000000"/>
        <rFont val="Titillium"/>
        <family val="3"/>
      </rPr>
      <t>Domanda</t>
    </r>
    <r>
      <rPr>
        <sz val="10"/>
        <color rgb="FF000000"/>
        <rFont val="Titillium"/>
        <family val="3"/>
      </rPr>
      <t xml:space="preserve"> è in possesso della </t>
    </r>
    <r>
      <rPr>
        <b/>
        <sz val="10"/>
        <color rgb="FF000000"/>
        <rFont val="Titillium"/>
        <family val="3"/>
      </rPr>
      <t>Certificazione di Parità di Genere</t>
    </r>
    <r>
      <rPr>
        <sz val="10"/>
        <color rgb="FF000000"/>
        <rFont val="Titillium"/>
        <family val="3"/>
      </rPr>
      <t xml:space="preserve"> come definita nell’Appendice 1 all’</t>
    </r>
    <r>
      <rPr>
        <b/>
        <sz val="10"/>
        <color rgb="FF000000"/>
        <rFont val="Titillium"/>
        <family val="3"/>
      </rPr>
      <t>Avviso</t>
    </r>
    <r>
      <rPr>
        <sz val="10"/>
        <color rgb="FF000000"/>
        <rFont val="Titillium"/>
        <family val="3"/>
      </rPr>
      <t xml:space="preserve">.  Altrimenti lasciare il "NO" di default.
Sono attribuiti 10 punti alle </t>
    </r>
    <r>
      <rPr>
        <b/>
        <sz val="10"/>
        <color rgb="FF000000"/>
        <rFont val="Titillium"/>
        <family val="3"/>
      </rPr>
      <t>PMI Richiedenti</t>
    </r>
    <r>
      <rPr>
        <sz val="10"/>
        <color rgb="FF000000"/>
        <rFont val="Titillium"/>
        <family val="3"/>
      </rPr>
      <t xml:space="preserve"> che sono in possesso della </t>
    </r>
    <r>
      <rPr>
        <b/>
        <sz val="10"/>
        <color rgb="FF000000"/>
        <rFont val="Titillium"/>
        <family val="3"/>
      </rPr>
      <t>Certificazione di Parità di Genere.</t>
    </r>
  </si>
  <si>
    <r>
      <t xml:space="preserve">Selezionare dal menu nella cella INPUT (in bianco) "SI" se il </t>
    </r>
    <r>
      <rPr>
        <b/>
        <sz val="10"/>
        <color rgb="FF000000"/>
        <rFont val="Titillium"/>
        <family val="3"/>
      </rPr>
      <t>Richiedente</t>
    </r>
    <r>
      <rPr>
        <sz val="10"/>
        <color rgb="FF000000"/>
        <rFont val="Titillium"/>
        <family val="3"/>
      </rPr>
      <t xml:space="preserve"> al momento della presentazione della </t>
    </r>
    <r>
      <rPr>
        <b/>
        <sz val="10"/>
        <color rgb="FF000000"/>
        <rFont val="Titillium"/>
        <family val="3"/>
      </rPr>
      <t>Domanda</t>
    </r>
    <r>
      <rPr>
        <sz val="10"/>
        <color rgb="FF000000"/>
        <rFont val="Titillium"/>
        <family val="3"/>
      </rPr>
      <t xml:space="preserve"> è un’</t>
    </r>
    <r>
      <rPr>
        <b/>
        <sz val="10"/>
        <color rgb="FF000000"/>
        <rFont val="Titillium"/>
        <family val="3"/>
      </rPr>
      <t>Impresa Giovanile</t>
    </r>
    <r>
      <rPr>
        <sz val="10"/>
        <color rgb="FF000000"/>
        <rFont val="Titillium"/>
        <family val="3"/>
      </rPr>
      <t xml:space="preserve"> come definita in Appendice 1 all’</t>
    </r>
    <r>
      <rPr>
        <b/>
        <sz val="10"/>
        <color rgb="FF000000"/>
        <rFont val="Titillium"/>
        <family val="3"/>
      </rPr>
      <t>Avviso</t>
    </r>
    <r>
      <rPr>
        <sz val="10"/>
        <color rgb="FF000000"/>
        <rFont val="Titillium"/>
        <family val="3"/>
      </rPr>
      <t xml:space="preserve">. Altrimenti lasciare il "NO" di default.
Sono attribuiti 10 punti alle </t>
    </r>
    <r>
      <rPr>
        <b/>
        <sz val="10"/>
        <color rgb="FF000000"/>
        <rFont val="Titillium"/>
        <family val="3"/>
      </rPr>
      <t>PMI Richiedenti</t>
    </r>
    <r>
      <rPr>
        <sz val="10"/>
        <color rgb="FF000000"/>
        <rFont val="Titillium"/>
        <family val="3"/>
      </rPr>
      <t xml:space="preserve"> che sono giovanili</t>
    </r>
  </si>
  <si>
    <r>
      <t xml:space="preserve">Selezionare nell’elenco disponibile nella cella INPUT (in bianco) almeno una </t>
    </r>
    <r>
      <rPr>
        <b/>
        <sz val="10"/>
        <color rgb="FF000000"/>
        <rFont val="Titillium"/>
        <family val="3"/>
      </rPr>
      <t>Certificazione di Sostenibilità Ambientale</t>
    </r>
    <r>
      <rPr>
        <sz val="10"/>
        <color rgb="FF000000"/>
        <rFont val="Titillium"/>
        <family val="3"/>
      </rPr>
      <t xml:space="preserve"> fra quelle definite in Appendice 1 all’</t>
    </r>
    <r>
      <rPr>
        <b/>
        <sz val="10"/>
        <color rgb="FF000000"/>
        <rFont val="Titillium"/>
        <family val="3"/>
      </rPr>
      <t>Avviso</t>
    </r>
    <r>
      <rPr>
        <sz val="10"/>
        <color rgb="FF000000"/>
        <rFont val="Titillium"/>
        <family val="3"/>
      </rPr>
      <t xml:space="preserve">, che il </t>
    </r>
    <r>
      <rPr>
        <b/>
        <sz val="10"/>
        <color rgb="FF000000"/>
        <rFont val="Titillium"/>
        <family val="3"/>
      </rPr>
      <t xml:space="preserve">Richiedente </t>
    </r>
    <r>
      <rPr>
        <sz val="10"/>
        <color rgb="FF000000"/>
        <rFont val="Titillium"/>
        <family val="3"/>
      </rPr>
      <t xml:space="preserve">possiede alla </t>
    </r>
    <r>
      <rPr>
        <b/>
        <sz val="10"/>
        <color rgb="FF000000"/>
        <rFont val="Titillium"/>
        <family val="3"/>
      </rPr>
      <t>Data della Domanda</t>
    </r>
    <r>
      <rPr>
        <sz val="10"/>
        <color rgb="FF000000"/>
        <rFont val="Titillium"/>
        <family val="3"/>
      </rPr>
      <t xml:space="preserve">. Altrimenti lasciare il "NO" di default.
Sono attribuiti 10 punti alle </t>
    </r>
    <r>
      <rPr>
        <b/>
        <sz val="10"/>
        <color rgb="FF000000"/>
        <rFont val="Titillium"/>
        <family val="3"/>
      </rPr>
      <t xml:space="preserve">PMI Richiedenti </t>
    </r>
    <r>
      <rPr>
        <sz val="10"/>
        <color rgb="FF000000"/>
        <rFont val="Titillium"/>
        <family val="3"/>
      </rPr>
      <t xml:space="preserve">che sono in possesso di almeno una </t>
    </r>
    <r>
      <rPr>
        <b/>
        <sz val="10"/>
        <color rgb="FF000000"/>
        <rFont val="Titillium"/>
        <family val="3"/>
      </rPr>
      <t>Certificazione di Sostenibilità Ambientale.</t>
    </r>
  </si>
  <si>
    <r>
      <t xml:space="preserve">Si precisa che a tal fine ogni </t>
    </r>
    <r>
      <rPr>
        <b/>
        <sz val="10"/>
        <color rgb="FF000000"/>
        <rFont val="Titillium"/>
        <family val="3"/>
      </rPr>
      <t>Virtual Machine</t>
    </r>
    <r>
      <rPr>
        <sz val="10"/>
        <color rgb="FF000000"/>
        <rFont val="Titillium"/>
        <family val="3"/>
      </rPr>
      <t xml:space="preserve">  (</t>
    </r>
    <r>
      <rPr>
        <b/>
        <sz val="10"/>
        <color rgb="FF000000"/>
        <rFont val="Titillium"/>
        <family val="3"/>
      </rPr>
      <t>D.1 Application Server</t>
    </r>
    <r>
      <rPr>
        <sz val="10"/>
        <color rgb="FF000000"/>
        <rFont val="Titillium"/>
        <family val="3"/>
      </rPr>
      <t xml:space="preserve">, </t>
    </r>
    <r>
      <rPr>
        <b/>
        <sz val="10"/>
        <color rgb="FF000000"/>
        <rFont val="Titillium"/>
        <family val="3"/>
      </rPr>
      <t>D.2 Database Server</t>
    </r>
    <r>
      <rPr>
        <sz val="10"/>
        <color rgb="FF000000"/>
        <rFont val="Titillium"/>
        <family val="3"/>
      </rPr>
      <t xml:space="preserve">, </t>
    </r>
    <r>
      <rPr>
        <b/>
        <sz val="10"/>
        <color rgb="FF000000"/>
        <rFont val="Titillium"/>
        <family val="3"/>
      </rPr>
      <t xml:space="preserve">D.3 Web Server </t>
    </r>
    <r>
      <rPr>
        <sz val="10"/>
        <color rgb="FF000000"/>
        <rFont val="Titillium"/>
        <family val="3"/>
      </rPr>
      <t xml:space="preserve">e </t>
    </r>
    <r>
      <rPr>
        <b/>
        <sz val="10"/>
        <color rgb="FF000000"/>
        <rFont val="Titillium"/>
        <family val="3"/>
      </rPr>
      <t>D.4 Database Back Up</t>
    </r>
    <r>
      <rPr>
        <sz val="10"/>
        <color rgb="FF000000"/>
        <rFont val="Titillium"/>
        <family val="3"/>
      </rPr>
      <t xml:space="preserve">) prevista per la </t>
    </r>
    <r>
      <rPr>
        <b/>
        <sz val="10"/>
        <color rgb="FF000000"/>
        <rFont val="Titillium"/>
        <family val="3"/>
      </rPr>
      <t>tipologia di Intervento D Cloud Computing</t>
    </r>
    <r>
      <rPr>
        <sz val="10"/>
        <color rgb="FF000000"/>
        <rFont val="Titillium"/>
        <family val="3"/>
      </rPr>
      <t xml:space="preserve"> vale come un diverso </t>
    </r>
    <r>
      <rPr>
        <b/>
        <sz val="10"/>
        <color rgb="FF000000"/>
        <rFont val="Titillium"/>
        <family val="3"/>
      </rPr>
      <t>Intervent</t>
    </r>
    <r>
      <rPr>
        <sz val="10"/>
        <color rgb="FF000000"/>
        <rFont val="Titillium"/>
        <family val="3"/>
      </rPr>
      <t xml:space="preserve">o. Le altre </t>
    </r>
    <r>
      <rPr>
        <b/>
        <sz val="10"/>
        <color rgb="FF000000"/>
        <rFont val="Titillium"/>
        <family val="3"/>
      </rPr>
      <t>tipologie di Intervento</t>
    </r>
    <r>
      <rPr>
        <sz val="10"/>
        <color rgb="FF000000"/>
        <rFont val="Titillium"/>
        <family val="3"/>
      </rPr>
      <t xml:space="preserve"> (A, B, C e E) valgono invece un solo </t>
    </r>
    <r>
      <rPr>
        <b/>
        <sz val="10"/>
        <color rgb="FF000000"/>
        <rFont val="Titillium"/>
        <family val="3"/>
      </rPr>
      <t xml:space="preserve">Intervento </t>
    </r>
    <r>
      <rPr>
        <sz val="10"/>
        <color rgb="FF000000"/>
        <rFont val="Titillium"/>
        <family val="3"/>
      </rPr>
      <t>ciascuna.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</si>
</sst>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0_-;\-* #,##0_-;_-* &quot;-&quot;??_-;_-@_-"/>
  </numFmts>
  <fonts count="27" x14ac:knownFonts="1">
    <font>
      <sz val="11"/>
      <color rgb="FF000000"/>
      <name val="Calibri"/>
      <family val="2"/>
    </font>
    <font>
      <sz val="11"/>
      <color rgb="FF000000"/>
      <name val="Calibri"/>
      <family val="2"/>
    </font>
    <font>
      <sz val="10"/>
      <color rgb="FF000000"/>
      <name val="Arial"/>
      <family val="2"/>
    </font>
    <font>
      <b/>
      <sz val="10"/>
      <color rgb="FF000000"/>
      <name val="Arial"/>
      <family val="2"/>
    </font>
    <font>
      <sz val="9"/>
      <color rgb="FF000000"/>
      <name val="Arial"/>
      <family val="2"/>
    </font>
    <font>
      <b/>
      <sz val="11"/>
      <color rgb="FF000000"/>
      <name val="Arial"/>
      <family val="2"/>
    </font>
    <font>
      <sz val="11"/>
      <color rgb="FF000000"/>
      <name val="Arial"/>
      <family val="2"/>
    </font>
    <font>
      <b/>
      <sz val="14"/>
      <color rgb="FF002060"/>
      <name val="Titillium"/>
      <family val="3"/>
    </font>
    <font>
      <sz val="10"/>
      <color rgb="FF000000"/>
      <name val="Titillium"/>
      <family val="3"/>
    </font>
    <font>
      <b/>
      <sz val="11"/>
      <color rgb="FF000000"/>
      <name val="Titillium"/>
      <family val="3"/>
    </font>
    <font>
      <sz val="11"/>
      <color rgb="FF000000"/>
      <name val="Titillium"/>
      <family val="3"/>
    </font>
    <font>
      <sz val="9"/>
      <color rgb="FF000000"/>
      <name val="Titillium"/>
      <family val="3"/>
    </font>
    <font>
      <b/>
      <sz val="12"/>
      <color rgb="FF000000"/>
      <name val="Titillium"/>
      <family val="3"/>
    </font>
    <font>
      <sz val="10"/>
      <color rgb="FFFF0000"/>
      <name val="Titillium"/>
      <family val="3"/>
    </font>
    <font>
      <sz val="16"/>
      <color rgb="FF000000"/>
      <name val="Titillium"/>
      <family val="3"/>
    </font>
    <font>
      <sz val="11"/>
      <color rgb="FF3C3C3C"/>
      <name val="Titillium"/>
      <family val="3"/>
    </font>
    <font>
      <b/>
      <sz val="11"/>
      <color rgb="FF3C3C3C"/>
      <name val="Titillium"/>
      <family val="3"/>
    </font>
    <font>
      <b/>
      <sz val="14"/>
      <color rgb="FF003399"/>
      <name val="Titillium"/>
      <family val="3"/>
    </font>
    <font>
      <b/>
      <sz val="12"/>
      <color rgb="FF003399"/>
      <name val="Titillium"/>
      <family val="3"/>
    </font>
    <font>
      <sz val="10"/>
      <color rgb="FF3C3C3C"/>
      <name val="Titillium"/>
      <family val="3"/>
    </font>
    <font>
      <b/>
      <sz val="14"/>
      <color rgb="FF3C3C3C"/>
      <name val="Titillium"/>
      <family val="3"/>
    </font>
    <font>
      <sz val="14"/>
      <color rgb="FF3C3C3C"/>
      <name val="Titillium"/>
      <family val="3"/>
    </font>
    <font>
      <b/>
      <sz val="14"/>
      <color rgb="FF000000"/>
      <name val="Titillium"/>
      <family val="3"/>
    </font>
    <font>
      <sz val="14"/>
      <color rgb="FF000000"/>
      <name val="Arial"/>
      <family val="2"/>
    </font>
    <font>
      <b/>
      <sz val="9"/>
      <color rgb="FF000000"/>
      <name val="Titillium"/>
      <family val="3"/>
    </font>
    <font>
      <b/>
      <sz val="10"/>
      <color rgb="FF000000"/>
      <name val="Titillium"/>
      <family val="3"/>
    </font>
    <font>
      <b/>
      <sz val="10"/>
      <color rgb="FF3C3C3C"/>
      <name val="Titillium"/>
      <family val="3"/>
    </font>
  </fonts>
  <fills count="6">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rgb="FFDDEBF7"/>
      </patternFill>
    </fill>
  </fills>
  <borders count="19">
    <border>
      <left/>
      <right/>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style="medium">
        <color rgb="FF003399"/>
      </left>
      <right style="medium">
        <color rgb="FF003399"/>
      </right>
      <top style="medium">
        <color rgb="FF003399"/>
      </top>
      <bottom style="medium">
        <color rgb="FF003399"/>
      </bottom>
      <diagonal/>
    </border>
    <border>
      <left/>
      <right/>
      <top/>
      <bottom style="medium">
        <color rgb="FF003399"/>
      </bottom>
      <diagonal/>
    </border>
    <border>
      <left style="medium">
        <color rgb="FF003399"/>
      </left>
      <right style="medium">
        <color rgb="FF003399"/>
      </right>
      <top style="medium">
        <color rgb="FF003399"/>
      </top>
      <bottom/>
      <diagonal/>
    </border>
    <border>
      <left style="medium">
        <color rgb="FF003399"/>
      </left>
      <right style="medium">
        <color rgb="FF003399"/>
      </right>
      <top/>
      <bottom style="medium">
        <color rgb="FF003399"/>
      </bottom>
      <diagonal/>
    </border>
    <border>
      <left style="thin">
        <color rgb="FF3C3C3C"/>
      </left>
      <right style="thin">
        <color rgb="FF3C3C3C"/>
      </right>
      <top style="thin">
        <color rgb="FF3C3C3C"/>
      </top>
      <bottom style="thin">
        <color rgb="FF3C3C3C"/>
      </bottom>
      <diagonal/>
    </border>
    <border>
      <left style="medium">
        <color rgb="FF003399"/>
      </left>
      <right/>
      <top style="medium">
        <color rgb="FF003399"/>
      </top>
      <bottom/>
      <diagonal/>
    </border>
    <border>
      <left/>
      <right/>
      <top style="medium">
        <color rgb="FF003399"/>
      </top>
      <bottom/>
      <diagonal/>
    </border>
    <border>
      <left/>
      <right style="medium">
        <color rgb="FF003399"/>
      </right>
      <top style="medium">
        <color rgb="FF003399"/>
      </top>
      <bottom/>
      <diagonal/>
    </border>
    <border>
      <left style="medium">
        <color rgb="FF003399"/>
      </left>
      <right/>
      <top/>
      <bottom style="medium">
        <color rgb="FF003399"/>
      </bottom>
      <diagonal/>
    </border>
    <border>
      <left/>
      <right style="medium">
        <color rgb="FF003399"/>
      </right>
      <top/>
      <bottom style="medium">
        <color rgb="FF003399"/>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2" fillId="0" borderId="0" xfId="0" applyFont="1"/>
    <xf numFmtId="0" fontId="2" fillId="0" borderId="0" xfId="0" applyFont="1" applyAlignment="1">
      <alignment vertical="top"/>
    </xf>
    <xf numFmtId="0" fontId="4" fillId="0" borderId="0" xfId="0" applyFont="1"/>
    <xf numFmtId="0" fontId="6" fillId="0" borderId="0" xfId="0" applyFont="1"/>
    <xf numFmtId="0" fontId="6" fillId="0" borderId="0" xfId="0" applyFont="1" applyAlignment="1">
      <alignment horizontal="center" vertical="top"/>
    </xf>
    <xf numFmtId="0" fontId="6" fillId="0" borderId="0" xfId="0" applyFont="1" applyAlignment="1">
      <alignment horizontal="center" vertical="center"/>
    </xf>
    <xf numFmtId="0" fontId="2" fillId="2" borderId="1" xfId="0" applyFont="1" applyFill="1" applyBorder="1"/>
    <xf numFmtId="0" fontId="2" fillId="2" borderId="5" xfId="0" applyFont="1" applyFill="1" applyBorder="1"/>
    <xf numFmtId="0" fontId="2" fillId="2" borderId="2" xfId="0" applyFont="1" applyFill="1" applyBorder="1"/>
    <xf numFmtId="0" fontId="2" fillId="2" borderId="6" xfId="0" applyFont="1" applyFill="1" applyBorder="1"/>
    <xf numFmtId="0" fontId="2" fillId="2" borderId="7" xfId="0" applyFont="1" applyFill="1" applyBorder="1"/>
    <xf numFmtId="0" fontId="2" fillId="2" borderId="6" xfId="0" applyFont="1" applyFill="1" applyBorder="1" applyAlignment="1">
      <alignment vertical="center"/>
    </xf>
    <xf numFmtId="0" fontId="2" fillId="2" borderId="7" xfId="0" applyFont="1" applyFill="1" applyBorder="1" applyAlignment="1">
      <alignment vertical="top"/>
    </xf>
    <xf numFmtId="0" fontId="4" fillId="2" borderId="6" xfId="0" applyFont="1" applyFill="1" applyBorder="1"/>
    <xf numFmtId="0" fontId="4" fillId="2" borderId="7" xfId="0" applyFont="1" applyFill="1" applyBorder="1"/>
    <xf numFmtId="0" fontId="2" fillId="2" borderId="3" xfId="0" applyFont="1" applyFill="1" applyBorder="1"/>
    <xf numFmtId="0" fontId="2" fillId="2" borderId="4" xfId="0" applyFont="1" applyFill="1" applyBorder="1"/>
    <xf numFmtId="0" fontId="8"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wrapText="1"/>
    </xf>
    <xf numFmtId="0" fontId="10" fillId="4" borderId="0" xfId="0" applyFont="1" applyFill="1" applyAlignment="1">
      <alignment vertical="center"/>
    </xf>
    <xf numFmtId="0" fontId="8" fillId="2" borderId="0" xfId="0" applyFont="1" applyFill="1" applyAlignment="1">
      <alignment horizontal="left" vertical="top" wrapText="1"/>
    </xf>
    <xf numFmtId="0" fontId="8" fillId="2" borderId="0" xfId="0" applyFont="1" applyFill="1" applyAlignment="1">
      <alignment vertical="top" wrapText="1"/>
    </xf>
    <xf numFmtId="0" fontId="10" fillId="4" borderId="0" xfId="0" applyFont="1" applyFill="1" applyAlignment="1">
      <alignment horizontal="left" vertical="center" wrapText="1"/>
    </xf>
    <xf numFmtId="0" fontId="10" fillId="4"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2" fillId="2" borderId="0" xfId="0" applyFont="1" applyFill="1" applyAlignment="1">
      <alignment horizontal="center" vertical="center"/>
    </xf>
    <xf numFmtId="0" fontId="10" fillId="2" borderId="0" xfId="0" applyFont="1" applyFill="1" applyAlignment="1">
      <alignment vertical="top" wrapText="1"/>
    </xf>
    <xf numFmtId="0" fontId="8" fillId="4" borderId="0" xfId="0" applyFont="1" applyFill="1" applyAlignment="1">
      <alignment vertical="center"/>
    </xf>
    <xf numFmtId="0" fontId="8" fillId="4" borderId="0" xfId="0" applyFont="1" applyFill="1" applyAlignment="1">
      <alignment horizontal="left" vertical="center"/>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13" fillId="2" borderId="0" xfId="0" applyFont="1" applyFill="1" applyAlignment="1">
      <alignment horizontal="left" vertical="center" wrapText="1"/>
    </xf>
    <xf numFmtId="0" fontId="13" fillId="2" borderId="0" xfId="0" applyFont="1" applyFill="1" applyAlignment="1">
      <alignment vertical="center" wrapText="1"/>
    </xf>
    <xf numFmtId="0" fontId="13" fillId="2" borderId="0" xfId="0" applyFont="1" applyFill="1" applyAlignment="1">
      <alignment horizontal="left" vertical="top" wrapText="1"/>
    </xf>
    <xf numFmtId="0" fontId="13" fillId="2" borderId="0" xfId="0" applyFont="1" applyFill="1" applyAlignment="1">
      <alignment vertical="top" wrapText="1"/>
    </xf>
    <xf numFmtId="0" fontId="7" fillId="2" borderId="0" xfId="0" applyFont="1" applyFill="1" applyAlignment="1">
      <alignment vertical="center" wrapText="1"/>
    </xf>
    <xf numFmtId="0" fontId="7" fillId="2" borderId="0" xfId="0" applyFont="1" applyFill="1" applyAlignment="1">
      <alignment horizontal="right" vertical="center"/>
    </xf>
    <xf numFmtId="0" fontId="14" fillId="2" borderId="0" xfId="0" applyFont="1" applyFill="1" applyAlignment="1">
      <alignment horizontal="center" vertical="center"/>
    </xf>
    <xf numFmtId="0" fontId="8" fillId="2" borderId="8" xfId="0" applyFont="1" applyFill="1" applyBorder="1"/>
    <xf numFmtId="0" fontId="15" fillId="4" borderId="0" xfId="0" applyFont="1" applyFill="1" applyAlignment="1">
      <alignment vertical="center"/>
    </xf>
    <xf numFmtId="0" fontId="16" fillId="2" borderId="0" xfId="0" applyFont="1" applyFill="1" applyAlignment="1">
      <alignment vertical="center" wrapText="1"/>
    </xf>
    <xf numFmtId="0" fontId="15" fillId="4" borderId="0" xfId="0" applyFont="1" applyFill="1" applyAlignment="1">
      <alignment vertical="center" wrapText="1"/>
    </xf>
    <xf numFmtId="0" fontId="15" fillId="4" borderId="0" xfId="0" applyFont="1" applyFill="1" applyAlignment="1">
      <alignment horizontal="left" vertical="center"/>
    </xf>
    <xf numFmtId="0" fontId="16" fillId="4" borderId="0" xfId="0" applyFont="1" applyFill="1" applyAlignment="1">
      <alignment horizontal="left" vertical="center"/>
    </xf>
    <xf numFmtId="0" fontId="17" fillId="2" borderId="0" xfId="0"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vertical="center" wrapText="1"/>
    </xf>
    <xf numFmtId="0" fontId="8" fillId="0" borderId="0" xfId="0" applyFont="1"/>
    <xf numFmtId="0" fontId="8" fillId="2" borderId="6" xfId="0" applyFont="1" applyFill="1" applyBorder="1"/>
    <xf numFmtId="0" fontId="8" fillId="2" borderId="7" xfId="0" applyFont="1" applyFill="1" applyBorder="1"/>
    <xf numFmtId="0" fontId="16" fillId="2" borderId="0" xfId="0" applyFont="1" applyFill="1" applyAlignment="1">
      <alignment horizontal="center" vertical="center"/>
    </xf>
    <xf numFmtId="44" fontId="16" fillId="3" borderId="0" xfId="3" quotePrefix="1" applyFont="1" applyFill="1" applyBorder="1" applyAlignment="1">
      <alignment horizontal="center" vertical="center" wrapText="1"/>
    </xf>
    <xf numFmtId="2" fontId="16" fillId="2" borderId="0" xfId="0" applyNumberFormat="1" applyFont="1" applyFill="1" applyAlignment="1">
      <alignment vertical="center"/>
    </xf>
    <xf numFmtId="0" fontId="16" fillId="2" borderId="0" xfId="0" applyFont="1" applyFill="1" applyAlignment="1">
      <alignment vertical="center"/>
    </xf>
    <xf numFmtId="0" fontId="15" fillId="2" borderId="0" xfId="0" applyFont="1" applyFill="1" applyAlignment="1">
      <alignment horizontal="left" vertical="top" wrapText="1"/>
    </xf>
    <xf numFmtId="0" fontId="15" fillId="2" borderId="0" xfId="0" applyFont="1" applyFill="1" applyAlignment="1">
      <alignment vertical="top" wrapText="1"/>
    </xf>
    <xf numFmtId="0" fontId="15" fillId="2" borderId="0" xfId="0" applyFont="1" applyFill="1" applyAlignment="1">
      <alignment horizontal="center" vertical="top" wrapText="1"/>
    </xf>
    <xf numFmtId="44" fontId="15" fillId="2" borderId="0" xfId="3" applyFont="1" applyFill="1" applyAlignment="1">
      <alignment horizontal="center" vertical="top" wrapText="1"/>
    </xf>
    <xf numFmtId="0" fontId="20" fillId="2" borderId="0" xfId="0" applyFont="1" applyFill="1" applyAlignment="1">
      <alignment horizontal="center" vertical="center"/>
    </xf>
    <xf numFmtId="1" fontId="20" fillId="2" borderId="9" xfId="0" applyNumberFormat="1" applyFont="1" applyFill="1" applyBorder="1" applyAlignment="1">
      <alignment horizontal="center" vertical="center"/>
    </xf>
    <xf numFmtId="2" fontId="20" fillId="2" borderId="9" xfId="0" applyNumberFormat="1" applyFont="1" applyFill="1" applyBorder="1" applyAlignment="1">
      <alignment horizontal="center" vertical="center"/>
    </xf>
    <xf numFmtId="0" fontId="22" fillId="2" borderId="0" xfId="0" applyFont="1" applyFill="1" applyAlignment="1">
      <alignment horizontal="center" vertical="center" wrapText="1"/>
    </xf>
    <xf numFmtId="44" fontId="20" fillId="3" borderId="9" xfId="3" quotePrefix="1" applyFont="1" applyFill="1" applyBorder="1" applyAlignment="1">
      <alignment horizontal="center" vertical="center" wrapText="1"/>
    </xf>
    <xf numFmtId="44" fontId="16" fillId="3" borderId="9" xfId="3" quotePrefix="1" applyFont="1" applyFill="1" applyBorder="1" applyAlignment="1">
      <alignment horizontal="center" vertical="center" wrapText="1"/>
    </xf>
    <xf numFmtId="44" fontId="15" fillId="5" borderId="9" xfId="3" applyFont="1" applyFill="1" applyBorder="1" applyAlignment="1" applyProtection="1">
      <alignment horizontal="center" vertical="center" wrapText="1"/>
      <protection locked="0"/>
    </xf>
    <xf numFmtId="43" fontId="15" fillId="5" borderId="9" xfId="2" applyFont="1" applyFill="1" applyBorder="1" applyAlignment="1" applyProtection="1">
      <alignment horizontal="center" vertical="center" wrapText="1"/>
      <protection locked="0"/>
    </xf>
    <xf numFmtId="9" fontId="9" fillId="0" borderId="9" xfId="1" applyFont="1" applyFill="1" applyBorder="1" applyAlignment="1" applyProtection="1">
      <alignment horizontal="center" vertical="center" wrapText="1"/>
      <protection locked="0"/>
    </xf>
    <xf numFmtId="0" fontId="10" fillId="0" borderId="0" xfId="0" applyFont="1"/>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4"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6" fillId="4" borderId="0" xfId="0" applyFont="1" applyFill="1" applyAlignment="1">
      <alignment horizontal="right" vertical="center"/>
    </xf>
    <xf numFmtId="0" fontId="21" fillId="2" borderId="0" xfId="0" applyFont="1" applyFill="1" applyAlignment="1">
      <alignment horizontal="center" vertical="center"/>
    </xf>
    <xf numFmtId="9" fontId="20" fillId="0" borderId="9" xfId="1" applyFont="1" applyFill="1" applyBorder="1" applyAlignment="1" applyProtection="1">
      <alignment horizontal="center" vertical="center" wrapText="1"/>
      <protection locked="0"/>
    </xf>
    <xf numFmtId="0" fontId="17" fillId="2" borderId="0" xfId="0" applyFont="1" applyFill="1" applyAlignment="1">
      <alignment horizontal="right" vertical="center"/>
    </xf>
    <xf numFmtId="2" fontId="20" fillId="2" borderId="0" xfId="0" applyNumberFormat="1" applyFont="1" applyFill="1" applyAlignment="1">
      <alignment horizontal="center" vertical="center"/>
    </xf>
    <xf numFmtId="0" fontId="23" fillId="4" borderId="0" xfId="0" applyFont="1" applyFill="1" applyAlignment="1">
      <alignment vertical="center" wrapText="1"/>
    </xf>
    <xf numFmtId="0" fontId="22" fillId="4" borderId="9" xfId="0" applyFont="1" applyFill="1" applyBorder="1" applyAlignment="1">
      <alignment horizontal="center" vertical="center" wrapText="1"/>
    </xf>
    <xf numFmtId="9" fontId="26" fillId="0" borderId="11" xfId="1" applyFont="1" applyFill="1" applyBorder="1" applyAlignment="1" applyProtection="1">
      <alignment horizontal="center" vertical="center" wrapText="1"/>
      <protection locked="0"/>
    </xf>
    <xf numFmtId="9" fontId="26" fillId="0" borderId="12" xfId="1" applyFont="1" applyFill="1" applyBorder="1" applyAlignment="1" applyProtection="1">
      <alignment horizontal="center" vertical="center" wrapText="1"/>
      <protection locked="0"/>
    </xf>
    <xf numFmtId="0" fontId="24"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8" fillId="4" borderId="0" xfId="0" applyFont="1" applyFill="1" applyAlignment="1">
      <alignment horizontal="left" vertical="top" wrapText="1"/>
    </xf>
    <xf numFmtId="0" fontId="11" fillId="4" borderId="0" xfId="0" applyFont="1" applyFill="1" applyAlignment="1">
      <alignment horizontal="left" vertical="top" wrapText="1"/>
    </xf>
    <xf numFmtId="0" fontId="17" fillId="2" borderId="1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8" xfId="0" applyFont="1" applyFill="1" applyBorder="1" applyAlignment="1">
      <alignment horizontal="center" vertical="center"/>
    </xf>
    <xf numFmtId="0" fontId="19" fillId="4" borderId="0" xfId="0" applyFont="1" applyFill="1" applyAlignment="1">
      <alignment horizontal="left" vertical="top" wrapText="1"/>
    </xf>
    <xf numFmtId="0" fontId="8" fillId="2" borderId="10" xfId="0" applyFont="1" applyFill="1" applyBorder="1" applyAlignment="1">
      <alignment horizontal="left" vertical="top" wrapText="1"/>
    </xf>
    <xf numFmtId="0" fontId="2" fillId="0" borderId="0" xfId="0" applyFont="1" applyAlignment="1">
      <alignment horizontal="left" wrapText="1"/>
    </xf>
    <xf numFmtId="0" fontId="11" fillId="4" borderId="0" xfId="0" applyFont="1" applyFill="1" applyAlignment="1">
      <alignment horizontal="left" vertical="center" wrapText="1"/>
    </xf>
    <xf numFmtId="0" fontId="13" fillId="2" borderId="10" xfId="0" applyFont="1" applyFill="1" applyBorder="1" applyAlignment="1">
      <alignment horizontal="left" vertical="top" wrapText="1"/>
    </xf>
    <xf numFmtId="0" fontId="8" fillId="2" borderId="0" xfId="0" applyFont="1" applyFill="1" applyAlignment="1">
      <alignment horizontal="left" vertical="top" wrapText="1"/>
    </xf>
    <xf numFmtId="0" fontId="8" fillId="0" borderId="11" xfId="1" applyNumberFormat="1" applyFont="1" applyFill="1" applyBorder="1" applyAlignment="1" applyProtection="1">
      <alignment horizontal="center" vertical="center" wrapText="1"/>
      <protection locked="0"/>
    </xf>
    <xf numFmtId="0" fontId="8" fillId="0" borderId="12" xfId="1" applyNumberFormat="1" applyFont="1" applyFill="1" applyBorder="1" applyAlignment="1" applyProtection="1">
      <alignment horizontal="center" vertical="center" wrapText="1"/>
      <protection locked="0"/>
    </xf>
    <xf numFmtId="164" fontId="20" fillId="4" borderId="9" xfId="0" applyNumberFormat="1" applyFont="1" applyFill="1" applyBorder="1" applyAlignment="1" applyProtection="1">
      <alignment vertical="center"/>
    </xf>
  </cellXfs>
  <cellStyles count="4">
    <cellStyle name="Migliaia" xfId="2" builtinId="3"/>
    <cellStyle name="Normale" xfId="0" builtinId="0" customBuiltin="1"/>
    <cellStyle name="Percentuale" xfId="1" builtinId="5" customBuiltin="1"/>
    <cellStyle name="Valuta" xfId="3" builtinId="4"/>
  </cellStyles>
  <dxfs count="0"/>
  <tableStyles count="0" defaultTableStyle="TableStyleMedium2" defaultPivotStyle="PivotStyleLight16"/>
  <colors>
    <mruColors>
      <color rgb="FF003399"/>
      <color rgb="FF3C3C3C"/>
      <color rgb="FFDDEBF7"/>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7"/>
  <sheetViews>
    <sheetView tabSelected="1" view="pageBreakPreview" zoomScale="90" zoomScaleNormal="90" zoomScaleSheetLayoutView="90" workbookViewId="0">
      <selection activeCell="J25" sqref="J25"/>
    </sheetView>
  </sheetViews>
  <sheetFormatPr defaultColWidth="8.85546875" defaultRowHeight="12.75" x14ac:dyDescent="0.2"/>
  <cols>
    <col min="1" max="1" width="3.140625" style="1" customWidth="1"/>
    <col min="2" max="2" width="3.5703125" style="1" customWidth="1"/>
    <col min="3" max="3" width="64.42578125" style="1" customWidth="1"/>
    <col min="4" max="4" width="5.28515625" style="1" customWidth="1"/>
    <col min="5" max="5" width="18.85546875" style="1" customWidth="1"/>
    <col min="6" max="6" width="4.5703125" style="1" customWidth="1"/>
    <col min="7" max="7" width="20" style="1" customWidth="1"/>
    <col min="8" max="8" width="6.140625" style="1" customWidth="1"/>
    <col min="9" max="9" width="3.140625" style="1" customWidth="1"/>
    <col min="10" max="10" width="28.42578125" style="1" customWidth="1"/>
    <col min="11" max="16384" width="8.85546875" style="1"/>
  </cols>
  <sheetData>
    <row r="1" spans="2:8" ht="14.1" customHeight="1" thickBot="1" x14ac:dyDescent="0.25"/>
    <row r="2" spans="2:8" ht="6.95" customHeight="1" thickBot="1" x14ac:dyDescent="0.25">
      <c r="B2" s="7"/>
      <c r="C2" s="8"/>
      <c r="D2" s="8"/>
      <c r="E2" s="8"/>
      <c r="F2" s="8"/>
      <c r="G2" s="8"/>
      <c r="H2" s="9"/>
    </row>
    <row r="3" spans="2:8" ht="18" customHeight="1" x14ac:dyDescent="0.2">
      <c r="B3" s="10"/>
      <c r="C3" s="89" t="s">
        <v>50</v>
      </c>
      <c r="D3" s="90"/>
      <c r="E3" s="90"/>
      <c r="F3" s="90"/>
      <c r="G3" s="91"/>
      <c r="H3" s="11"/>
    </row>
    <row r="4" spans="2:8" ht="18" customHeight="1" thickBot="1" x14ac:dyDescent="0.25">
      <c r="B4" s="10"/>
      <c r="C4" s="94" t="s">
        <v>22</v>
      </c>
      <c r="D4" s="95"/>
      <c r="E4" s="95"/>
      <c r="F4" s="95"/>
      <c r="G4" s="96"/>
      <c r="H4" s="11"/>
    </row>
    <row r="5" spans="2:8" ht="6.95" customHeight="1" x14ac:dyDescent="0.3">
      <c r="B5" s="10"/>
      <c r="C5" s="18"/>
      <c r="D5" s="18"/>
      <c r="E5" s="18"/>
      <c r="F5" s="18"/>
      <c r="G5" s="18"/>
      <c r="H5" s="11"/>
    </row>
    <row r="6" spans="2:8" ht="18" customHeight="1" x14ac:dyDescent="0.2">
      <c r="B6" s="10"/>
      <c r="C6" s="48" t="s">
        <v>0</v>
      </c>
      <c r="D6" s="19"/>
      <c r="E6" s="49" t="s">
        <v>1</v>
      </c>
      <c r="F6" s="49"/>
      <c r="G6" s="49" t="s">
        <v>2</v>
      </c>
      <c r="H6" s="11"/>
    </row>
    <row r="7" spans="2:8" ht="6.95" customHeight="1" thickBot="1" x14ac:dyDescent="0.25">
      <c r="B7" s="10"/>
      <c r="C7" s="19"/>
      <c r="D7" s="19"/>
      <c r="E7" s="20"/>
      <c r="F7" s="20"/>
      <c r="G7" s="19"/>
      <c r="H7" s="11"/>
    </row>
    <row r="8" spans="2:8" ht="18" customHeight="1" thickBot="1" x14ac:dyDescent="0.25">
      <c r="B8" s="10"/>
      <c r="C8" s="50" t="s">
        <v>27</v>
      </c>
      <c r="D8" s="21"/>
      <c r="E8" s="66">
        <f>+IF(E18=0,E11,E11/E18)</f>
        <v>0</v>
      </c>
      <c r="F8" s="62"/>
      <c r="G8" s="64">
        <f>+IF(E8&gt;=65000,35,+IF(E8&lt;=35000,0,+(E8-35000)/30000)*35)</f>
        <v>0</v>
      </c>
      <c r="H8" s="11"/>
    </row>
    <row r="9" spans="2:8" ht="6.95" customHeight="1" x14ac:dyDescent="0.2">
      <c r="B9" s="10"/>
      <c r="C9" s="39"/>
      <c r="D9" s="21"/>
      <c r="E9" s="55"/>
      <c r="F9" s="54"/>
      <c r="G9" s="56"/>
      <c r="H9" s="11"/>
    </row>
    <row r="10" spans="2:8" ht="18" customHeight="1" thickBot="1" x14ac:dyDescent="0.25">
      <c r="B10" s="10"/>
      <c r="C10" s="44" t="s">
        <v>49</v>
      </c>
      <c r="D10" s="21"/>
      <c r="E10" s="57"/>
      <c r="F10" s="57"/>
      <c r="G10" s="57"/>
      <c r="H10" s="11"/>
    </row>
    <row r="11" spans="2:8" ht="18" customHeight="1" thickBot="1" x14ac:dyDescent="0.25">
      <c r="B11" s="10"/>
      <c r="C11" s="43" t="s">
        <v>51</v>
      </c>
      <c r="D11" s="22"/>
      <c r="E11" s="67">
        <f>E13-E15</f>
        <v>0</v>
      </c>
      <c r="F11" s="58"/>
      <c r="G11" s="59"/>
      <c r="H11" s="11"/>
    </row>
    <row r="12" spans="2:8" ht="6.95" customHeight="1" thickBot="1" x14ac:dyDescent="0.25">
      <c r="B12" s="10"/>
      <c r="C12" s="43"/>
      <c r="D12" s="22"/>
      <c r="E12" s="60"/>
      <c r="F12" s="58"/>
      <c r="G12" s="59"/>
      <c r="H12" s="11"/>
    </row>
    <row r="13" spans="2:8" ht="18" customHeight="1" thickBot="1" x14ac:dyDescent="0.25">
      <c r="B13" s="10"/>
      <c r="C13" s="45" t="s">
        <v>52</v>
      </c>
      <c r="D13" s="25"/>
      <c r="E13" s="68">
        <v>0</v>
      </c>
      <c r="F13" s="58"/>
      <c r="G13" s="59"/>
      <c r="H13" s="11"/>
    </row>
    <row r="14" spans="2:8" ht="6.95" customHeight="1" thickBot="1" x14ac:dyDescent="0.25">
      <c r="B14" s="10"/>
      <c r="C14" s="43"/>
      <c r="D14" s="22"/>
      <c r="E14" s="61"/>
      <c r="F14" s="58"/>
      <c r="G14" s="59"/>
      <c r="H14" s="11"/>
    </row>
    <row r="15" spans="2:8" ht="18" customHeight="1" thickBot="1" x14ac:dyDescent="0.25">
      <c r="B15" s="10"/>
      <c r="C15" s="46" t="s">
        <v>53</v>
      </c>
      <c r="D15" s="26"/>
      <c r="E15" s="68">
        <v>0</v>
      </c>
      <c r="F15" s="58"/>
      <c r="G15" s="59"/>
      <c r="H15" s="11"/>
    </row>
    <row r="16" spans="2:8" ht="6.95" customHeight="1" x14ac:dyDescent="0.2">
      <c r="B16" s="10"/>
      <c r="C16" s="26"/>
      <c r="D16" s="26"/>
      <c r="E16" s="46"/>
      <c r="F16" s="46"/>
      <c r="G16" s="46"/>
      <c r="H16" s="11"/>
    </row>
    <row r="17" spans="2:8" ht="18" customHeight="1" thickBot="1" x14ac:dyDescent="0.25">
      <c r="B17" s="10"/>
      <c r="C17" s="47" t="s">
        <v>33</v>
      </c>
      <c r="D17" s="26"/>
      <c r="E17" s="46"/>
      <c r="F17" s="46"/>
      <c r="G17" s="46"/>
      <c r="H17" s="11"/>
    </row>
    <row r="18" spans="2:8" ht="18" customHeight="1" thickBot="1" x14ac:dyDescent="0.25">
      <c r="B18" s="10"/>
      <c r="C18" s="46" t="s">
        <v>54</v>
      </c>
      <c r="D18" s="26"/>
      <c r="E18" s="69">
        <v>1.0000000000000001E-9</v>
      </c>
      <c r="F18" s="58"/>
      <c r="G18" s="59"/>
      <c r="H18" s="11"/>
    </row>
    <row r="19" spans="2:8" ht="6.95" customHeight="1" x14ac:dyDescent="0.2">
      <c r="B19" s="10"/>
      <c r="C19" s="24"/>
      <c r="D19" s="24"/>
      <c r="E19" s="24"/>
      <c r="F19" s="23"/>
      <c r="G19" s="24"/>
      <c r="H19" s="11"/>
    </row>
    <row r="20" spans="2:8" ht="180" customHeight="1" x14ac:dyDescent="0.2">
      <c r="B20" s="10"/>
      <c r="C20" s="92" t="s">
        <v>55</v>
      </c>
      <c r="D20" s="93"/>
      <c r="E20" s="93"/>
      <c r="F20" s="93"/>
      <c r="G20" s="93"/>
      <c r="H20" s="11"/>
    </row>
    <row r="21" spans="2:8" ht="6.95" customHeight="1" thickBot="1" x14ac:dyDescent="0.25">
      <c r="B21" s="10"/>
      <c r="C21" s="98"/>
      <c r="D21" s="98"/>
      <c r="E21" s="98"/>
      <c r="F21" s="98"/>
      <c r="G21" s="98"/>
      <c r="H21" s="11"/>
    </row>
    <row r="22" spans="2:8" ht="6.95" customHeight="1" thickBot="1" x14ac:dyDescent="0.25">
      <c r="B22" s="10"/>
      <c r="C22" s="27"/>
      <c r="D22" s="27"/>
      <c r="E22" s="27"/>
      <c r="F22" s="27"/>
      <c r="G22" s="28"/>
      <c r="H22" s="11"/>
    </row>
    <row r="23" spans="2:8" ht="18" customHeight="1" thickBot="1" x14ac:dyDescent="0.25">
      <c r="B23" s="10"/>
      <c r="C23" s="19" t="s">
        <v>8</v>
      </c>
      <c r="D23" s="19"/>
      <c r="E23" s="105">
        <f>E18</f>
        <v>1.0000000000000001E-9</v>
      </c>
      <c r="F23" s="62"/>
      <c r="G23" s="63">
        <f>+IF(AND(E23&gt;=0,E23&lt;=2),20,IF(AND(E23&gt;=3,E23&lt;=5),18,IF(AND(E23&gt;=6,E23&lt;=10),16,IF(AND(E23&gt;=11,E23&lt;=20),14,IF(AND(E23&gt;=21,E23&lt;=30),12,IF(AND(E23&gt;=31,E23&lt;=40),10,IF(AND(E23&gt;=41,E23&lt;=60),8,IF(AND(E23&gt;=61,E23&lt;=75),6,IF(AND(E23&gt;=76,E23&lt;=100),4,IF(AND(E23&gt;=101,E23&lt;=150),2,IF(AND(E23&gt;=151,E23&lt;=200),1,IF(AND(E23&gt;=200,E23&lt;=200),0,0))))))))))))</f>
        <v>20</v>
      </c>
      <c r="H23" s="11"/>
    </row>
    <row r="24" spans="2:8" ht="6.95" customHeight="1" x14ac:dyDescent="0.2">
      <c r="B24" s="10"/>
      <c r="C24" s="31"/>
      <c r="D24" s="31"/>
      <c r="E24" s="31"/>
      <c r="F24" s="31"/>
      <c r="G24" s="31"/>
      <c r="H24" s="11"/>
    </row>
    <row r="25" spans="2:8" s="51" customFormat="1" ht="59.1" customHeight="1" x14ac:dyDescent="0.3">
      <c r="B25" s="52"/>
      <c r="C25" s="97" t="s">
        <v>75</v>
      </c>
      <c r="D25" s="97"/>
      <c r="E25" s="97"/>
      <c r="F25" s="97"/>
      <c r="G25" s="97"/>
      <c r="H25" s="53"/>
    </row>
    <row r="26" spans="2:8" ht="6.95" customHeight="1" thickBot="1" x14ac:dyDescent="0.25">
      <c r="B26" s="10"/>
      <c r="C26" s="98"/>
      <c r="D26" s="98"/>
      <c r="E26" s="98"/>
      <c r="F26" s="98"/>
      <c r="G26" s="98"/>
      <c r="H26" s="11"/>
    </row>
    <row r="27" spans="2:8" ht="6.95" customHeight="1" thickBot="1" x14ac:dyDescent="0.25">
      <c r="B27" s="10"/>
      <c r="C27" s="27"/>
      <c r="D27" s="27"/>
      <c r="E27" s="27"/>
      <c r="F27" s="27"/>
      <c r="G27" s="28"/>
      <c r="H27" s="11"/>
    </row>
    <row r="28" spans="2:8" ht="18" customHeight="1" thickBot="1" x14ac:dyDescent="0.25">
      <c r="B28" s="10"/>
      <c r="C28" s="78" t="s">
        <v>34</v>
      </c>
      <c r="D28" s="19"/>
      <c r="E28" s="70"/>
      <c r="F28" s="33"/>
      <c r="G28" s="34"/>
      <c r="H28" s="11"/>
    </row>
    <row r="29" spans="2:8" ht="6.95" customHeight="1" thickBot="1" x14ac:dyDescent="0.25">
      <c r="B29" s="12"/>
      <c r="C29" s="32"/>
      <c r="D29" s="32"/>
      <c r="E29" s="30"/>
      <c r="F29" s="33"/>
      <c r="G29" s="34"/>
      <c r="H29" s="11"/>
    </row>
    <row r="30" spans="2:8" ht="18" customHeight="1" thickBot="1" x14ac:dyDescent="0.25">
      <c r="B30" s="12"/>
      <c r="C30" s="48" t="s">
        <v>7</v>
      </c>
      <c r="D30" s="32"/>
      <c r="E30" s="103"/>
      <c r="F30" s="65"/>
      <c r="G30" s="84" t="str">
        <f>+IF(E30="Diagnosi Digit. e 1 Intervento", 0, +IF(OR(E30="1 Intervento", E30="Diagnosi Digit. e 2 Interventi"), 5,+IF(OR(E30="2 Interventi", E30="Diagnosi Digit. e 3 Interventi"),10, IF(OR(E30="3 Interventi o più", E30="Diagnosi Digit. e 4 Interventi o più"),15,"Selezionare da elenchi"))))</f>
        <v>Selezionare da elenchi</v>
      </c>
      <c r="H30" s="11"/>
    </row>
    <row r="31" spans="2:8" ht="12" customHeight="1" thickBot="1" x14ac:dyDescent="0.25">
      <c r="B31" s="12"/>
      <c r="C31" s="19"/>
      <c r="D31" s="32"/>
      <c r="E31" s="104"/>
      <c r="F31" s="65"/>
      <c r="G31" s="83"/>
      <c r="H31" s="11"/>
    </row>
    <row r="32" spans="2:8" s="2" customFormat="1" ht="6.95" customHeight="1" x14ac:dyDescent="0.25">
      <c r="B32" s="12"/>
      <c r="C32" s="100"/>
      <c r="D32" s="100"/>
      <c r="E32" s="100"/>
      <c r="F32" s="100"/>
      <c r="G32" s="100"/>
      <c r="H32" s="13"/>
    </row>
    <row r="33" spans="2:8" s="2" customFormat="1" ht="15" customHeight="1" x14ac:dyDescent="0.25">
      <c r="B33" s="12"/>
      <c r="C33" s="92" t="s">
        <v>74</v>
      </c>
      <c r="D33" s="76" t="s">
        <v>65</v>
      </c>
      <c r="E33" s="76" t="s">
        <v>59</v>
      </c>
      <c r="F33" s="87" t="s">
        <v>63</v>
      </c>
      <c r="G33" s="87"/>
      <c r="H33" s="13"/>
    </row>
    <row r="34" spans="2:8" s="2" customFormat="1" ht="15" customHeight="1" x14ac:dyDescent="0.25">
      <c r="B34" s="12"/>
      <c r="C34" s="92"/>
      <c r="D34" s="76">
        <v>0</v>
      </c>
      <c r="E34" s="77" t="s">
        <v>62</v>
      </c>
      <c r="F34" s="88" t="s">
        <v>70</v>
      </c>
      <c r="G34" s="88"/>
      <c r="H34" s="13"/>
    </row>
    <row r="35" spans="2:8" s="2" customFormat="1" ht="15" customHeight="1" x14ac:dyDescent="0.25">
      <c r="B35" s="12"/>
      <c r="C35" s="92"/>
      <c r="D35" s="76">
        <v>5</v>
      </c>
      <c r="E35" s="77" t="s">
        <v>61</v>
      </c>
      <c r="F35" s="88" t="s">
        <v>71</v>
      </c>
      <c r="G35" s="88"/>
      <c r="H35" s="13"/>
    </row>
    <row r="36" spans="2:8" s="2" customFormat="1" ht="15" customHeight="1" x14ac:dyDescent="0.25">
      <c r="B36" s="12"/>
      <c r="C36" s="92"/>
      <c r="D36" s="76">
        <v>10</v>
      </c>
      <c r="E36" s="77" t="s">
        <v>60</v>
      </c>
      <c r="F36" s="88" t="s">
        <v>72</v>
      </c>
      <c r="G36" s="88"/>
      <c r="H36" s="13"/>
    </row>
    <row r="37" spans="2:8" s="2" customFormat="1" ht="15" customHeight="1" x14ac:dyDescent="0.25">
      <c r="B37" s="12"/>
      <c r="C37" s="92"/>
      <c r="D37" s="76">
        <v>15</v>
      </c>
      <c r="E37" s="77" t="s">
        <v>64</v>
      </c>
      <c r="F37" s="88" t="s">
        <v>73</v>
      </c>
      <c r="G37" s="88"/>
      <c r="H37" s="13"/>
    </row>
    <row r="38" spans="2:8" s="2" customFormat="1" ht="44.1" customHeight="1" x14ac:dyDescent="0.25">
      <c r="B38" s="12"/>
      <c r="C38" s="92" t="s">
        <v>79</v>
      </c>
      <c r="D38" s="92"/>
      <c r="E38" s="92"/>
      <c r="F38" s="92"/>
      <c r="G38" s="92"/>
      <c r="H38" s="13"/>
    </row>
    <row r="39" spans="2:8" s="2" customFormat="1" ht="6.95" customHeight="1" thickBot="1" x14ac:dyDescent="0.3">
      <c r="B39" s="12"/>
      <c r="C39" s="98"/>
      <c r="D39" s="98"/>
      <c r="E39" s="98"/>
      <c r="F39" s="98"/>
      <c r="G39" s="98"/>
      <c r="H39" s="13"/>
    </row>
    <row r="40" spans="2:8" ht="6.95" customHeight="1" thickBot="1" x14ac:dyDescent="0.25">
      <c r="B40" s="10"/>
      <c r="C40" s="35"/>
      <c r="D40" s="35"/>
      <c r="E40" s="35"/>
      <c r="F40" s="35"/>
      <c r="G40" s="36"/>
      <c r="H40" s="11"/>
    </row>
    <row r="41" spans="2:8" ht="18" customHeight="1" thickBot="1" x14ac:dyDescent="0.25">
      <c r="B41" s="10"/>
      <c r="C41" s="50" t="s">
        <v>29</v>
      </c>
      <c r="D41" s="19"/>
      <c r="E41" s="80" t="s">
        <v>3</v>
      </c>
      <c r="F41" s="79"/>
      <c r="G41" s="64">
        <f>+IF(E41="SI",10,0)</f>
        <v>0</v>
      </c>
      <c r="H41" s="11"/>
    </row>
    <row r="42" spans="2:8" ht="6.95" customHeight="1" x14ac:dyDescent="0.2">
      <c r="B42" s="10"/>
      <c r="C42" s="37"/>
      <c r="D42" s="37"/>
      <c r="E42" s="37"/>
      <c r="F42" s="37"/>
      <c r="G42" s="38"/>
      <c r="H42" s="11"/>
    </row>
    <row r="43" spans="2:8" s="3" customFormat="1" ht="48.95" customHeight="1" x14ac:dyDescent="0.2">
      <c r="B43" s="14"/>
      <c r="C43" s="102" t="s">
        <v>76</v>
      </c>
      <c r="D43" s="102"/>
      <c r="E43" s="102"/>
      <c r="F43" s="102"/>
      <c r="G43" s="102"/>
      <c r="H43" s="15"/>
    </row>
    <row r="44" spans="2:8" ht="6.95" customHeight="1" thickBot="1" x14ac:dyDescent="0.25">
      <c r="B44" s="10"/>
      <c r="C44" s="101"/>
      <c r="D44" s="101"/>
      <c r="E44" s="101"/>
      <c r="F44" s="101"/>
      <c r="G44" s="101"/>
      <c r="H44" s="11"/>
    </row>
    <row r="45" spans="2:8" ht="6.95" customHeight="1" thickBot="1" x14ac:dyDescent="0.25">
      <c r="B45" s="10"/>
      <c r="C45" s="35"/>
      <c r="D45" s="35"/>
      <c r="E45" s="35"/>
      <c r="F45" s="35"/>
      <c r="G45" s="36"/>
      <c r="H45" s="11"/>
    </row>
    <row r="46" spans="2:8" ht="18" customHeight="1" thickBot="1" x14ac:dyDescent="0.25">
      <c r="B46" s="10"/>
      <c r="C46" s="48" t="s">
        <v>30</v>
      </c>
      <c r="D46" s="19"/>
      <c r="E46" s="80" t="s">
        <v>3</v>
      </c>
      <c r="F46" s="79"/>
      <c r="G46" s="64">
        <f>+IF(E46="SI",10,0)</f>
        <v>0</v>
      </c>
      <c r="H46" s="11"/>
    </row>
    <row r="47" spans="2:8" ht="6.95" customHeight="1" x14ac:dyDescent="0.2">
      <c r="B47" s="10"/>
      <c r="C47" s="37"/>
      <c r="D47" s="37"/>
      <c r="E47" s="37"/>
      <c r="F47" s="37"/>
      <c r="G47" s="38"/>
      <c r="H47" s="11"/>
    </row>
    <row r="48" spans="2:8" s="3" customFormat="1" ht="45.6" customHeight="1" x14ac:dyDescent="0.2">
      <c r="B48" s="14"/>
      <c r="C48" s="102" t="s">
        <v>77</v>
      </c>
      <c r="D48" s="102"/>
      <c r="E48" s="102"/>
      <c r="F48" s="102"/>
      <c r="G48" s="102"/>
      <c r="H48" s="15"/>
    </row>
    <row r="49" spans="2:8" ht="6.95" customHeight="1" thickBot="1" x14ac:dyDescent="0.25">
      <c r="B49" s="10"/>
      <c r="C49" s="98"/>
      <c r="D49" s="98"/>
      <c r="E49" s="98"/>
      <c r="F49" s="98"/>
      <c r="G49" s="98"/>
      <c r="H49" s="11"/>
    </row>
    <row r="50" spans="2:8" ht="6.95" customHeight="1" thickBot="1" x14ac:dyDescent="0.25">
      <c r="B50" s="10"/>
      <c r="C50" s="27"/>
      <c r="D50" s="27"/>
      <c r="E50" s="27"/>
      <c r="F50" s="27"/>
      <c r="G50" s="28"/>
      <c r="H50" s="11"/>
    </row>
    <row r="51" spans="2:8" ht="18" customHeight="1" thickBot="1" x14ac:dyDescent="0.25">
      <c r="B51" s="10"/>
      <c r="C51" s="48" t="s">
        <v>31</v>
      </c>
      <c r="D51" s="19"/>
      <c r="E51" s="85" t="s">
        <v>57</v>
      </c>
      <c r="F51" s="79"/>
      <c r="G51" s="64">
        <f>+IF(E51="Selezionare",0,10)</f>
        <v>0</v>
      </c>
      <c r="H51" s="11"/>
    </row>
    <row r="52" spans="2:8" ht="12" customHeight="1" thickBot="1" x14ac:dyDescent="0.25">
      <c r="B52" s="10"/>
      <c r="C52" s="48"/>
      <c r="D52" s="19"/>
      <c r="E52" s="86"/>
      <c r="F52" s="79"/>
      <c r="G52" s="82"/>
      <c r="H52" s="11"/>
    </row>
    <row r="53" spans="2:8" ht="6.95" customHeight="1" x14ac:dyDescent="0.2">
      <c r="B53" s="10"/>
      <c r="C53" s="102"/>
      <c r="D53" s="102"/>
      <c r="E53" s="102"/>
      <c r="F53" s="102"/>
      <c r="G53" s="102"/>
      <c r="H53" s="11"/>
    </row>
    <row r="54" spans="2:8" s="3" customFormat="1" ht="46.5" customHeight="1" x14ac:dyDescent="0.2">
      <c r="B54" s="14"/>
      <c r="C54" s="102" t="s">
        <v>78</v>
      </c>
      <c r="D54" s="102"/>
      <c r="E54" s="102"/>
      <c r="F54" s="102"/>
      <c r="G54" s="102"/>
      <c r="H54" s="15"/>
    </row>
    <row r="55" spans="2:8" ht="6.95" customHeight="1" thickBot="1" x14ac:dyDescent="0.25">
      <c r="B55" s="10"/>
      <c r="C55" s="101"/>
      <c r="D55" s="101"/>
      <c r="E55" s="101"/>
      <c r="F55" s="101"/>
      <c r="G55" s="101"/>
      <c r="H55" s="11"/>
    </row>
    <row r="56" spans="2:8" ht="6.95" customHeight="1" thickBot="1" x14ac:dyDescent="0.25">
      <c r="B56" s="10"/>
      <c r="C56" s="35"/>
      <c r="D56" s="35"/>
      <c r="E56" s="35"/>
      <c r="F56" s="35"/>
      <c r="G56" s="36"/>
      <c r="H56" s="11"/>
    </row>
    <row r="57" spans="2:8" ht="18" customHeight="1" thickBot="1" x14ac:dyDescent="0.25">
      <c r="B57" s="10"/>
      <c r="C57" s="81" t="s">
        <v>4</v>
      </c>
      <c r="D57" s="40"/>
      <c r="E57" s="29"/>
      <c r="F57" s="41"/>
      <c r="G57" s="64" t="e">
        <f>+G8+G23+G30+G41+G46+G51</f>
        <v>#VALUE!</v>
      </c>
      <c r="H57" s="11"/>
    </row>
    <row r="58" spans="2:8" ht="6.95" customHeight="1" thickBot="1" x14ac:dyDescent="0.35">
      <c r="B58" s="16"/>
      <c r="C58" s="42"/>
      <c r="D58" s="42"/>
      <c r="E58" s="42"/>
      <c r="F58" s="42"/>
      <c r="G58" s="42"/>
      <c r="H58" s="17"/>
    </row>
    <row r="59" spans="2:8" ht="9" customHeight="1" x14ac:dyDescent="0.2"/>
    <row r="60" spans="2:8" ht="18" customHeight="1" x14ac:dyDescent="0.2">
      <c r="C60" s="4"/>
      <c r="D60" s="4"/>
      <c r="E60" s="5" t="s">
        <v>23</v>
      </c>
      <c r="F60" s="4"/>
      <c r="G60" s="4"/>
    </row>
    <row r="61" spans="2:8" ht="18" customHeight="1" x14ac:dyDescent="0.2">
      <c r="C61" s="4"/>
      <c r="D61" s="4"/>
      <c r="E61" s="6" t="s">
        <v>5</v>
      </c>
      <c r="F61" s="4"/>
      <c r="G61" s="4"/>
    </row>
    <row r="65" spans="3:7" ht="81.95" customHeight="1" x14ac:dyDescent="0.2">
      <c r="C65" s="99" t="s">
        <v>25</v>
      </c>
      <c r="D65" s="99"/>
      <c r="E65" s="99"/>
      <c r="F65" s="99"/>
      <c r="G65" s="99"/>
    </row>
    <row r="66" spans="3:7" ht="87.6" customHeight="1" x14ac:dyDescent="0.2">
      <c r="C66" s="99" t="s">
        <v>26</v>
      </c>
      <c r="D66" s="99"/>
      <c r="E66" s="99"/>
      <c r="F66" s="99"/>
      <c r="G66" s="99"/>
    </row>
    <row r="67" spans="3:7" ht="182.45" customHeight="1" x14ac:dyDescent="0.2">
      <c r="C67" s="99" t="s">
        <v>24</v>
      </c>
      <c r="D67" s="99"/>
      <c r="E67" s="99"/>
      <c r="F67" s="99"/>
      <c r="G67" s="99"/>
    </row>
  </sheetData>
  <sheetProtection algorithmName="SHA-512" hashValue="FGEOw0lx8m3IWathzJsoU6E1ZThwov9qiOs4MBVYvgVIXaL/tF/YGIQGOp5itUD9uq0Otlwqaj9BKA0wiSlddQ==" saltValue="f76X/1oqh39gwjxNDn1p4g==" spinCount="100000" sheet="1" objects="1" scenarios="1"/>
  <mergeCells count="27">
    <mergeCell ref="C67:G67"/>
    <mergeCell ref="C65:G65"/>
    <mergeCell ref="C66:G66"/>
    <mergeCell ref="C21:G21"/>
    <mergeCell ref="C39:G39"/>
    <mergeCell ref="C32:G32"/>
    <mergeCell ref="C55:G55"/>
    <mergeCell ref="C48:G48"/>
    <mergeCell ref="C49:G49"/>
    <mergeCell ref="C53:G53"/>
    <mergeCell ref="C44:G44"/>
    <mergeCell ref="C54:G54"/>
    <mergeCell ref="C33:C37"/>
    <mergeCell ref="C38:G38"/>
    <mergeCell ref="C43:G43"/>
    <mergeCell ref="E30:E31"/>
    <mergeCell ref="C3:G3"/>
    <mergeCell ref="C20:G20"/>
    <mergeCell ref="C4:G4"/>
    <mergeCell ref="C25:G25"/>
    <mergeCell ref="C26:G26"/>
    <mergeCell ref="E51:E52"/>
    <mergeCell ref="F33:G33"/>
    <mergeCell ref="F37:G37"/>
    <mergeCell ref="F36:G36"/>
    <mergeCell ref="F35:G35"/>
    <mergeCell ref="F34:G34"/>
  </mergeCells>
  <dataValidations count="2">
    <dataValidation type="list" allowBlank="1" showInputMessage="1" showErrorMessage="1" sqref="E28" xr:uid="{CF126DAB-F699-426B-B265-0EA8B3DD306D}">
      <formula1>Dimensionamento</formula1>
    </dataValidation>
    <dataValidation type="list" allowBlank="1" showInputMessage="1" showErrorMessage="1" sqref="E30:E31" xr:uid="{96C18C86-CAF7-4FF2-BCB2-99D5BEB2B531}">
      <formula1>INDIRECT($E$28)</formula1>
    </dataValidation>
  </dataValidations>
  <printOptions horizontalCentered="1"/>
  <pageMargins left="0.23622047244094491" right="0.23622047244094491" top="0.35433070866141736" bottom="0.35433070866141736" header="0.31496062992125984" footer="0.31496062992125984"/>
  <pageSetup paperSize="9" scale="75" orientation="portrait" r:id="rId1"/>
  <colBreaks count="1" manualBreakCount="1">
    <brk id="8"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Elenchi!$A$4:$A$5</xm:f>
          </x14:formula1>
          <xm:sqref>E57 E41</xm:sqref>
        </x14:dataValidation>
        <x14:dataValidation type="list" allowBlank="1" showInputMessage="1" showErrorMessage="1" xr:uid="{D1924904-9C9E-4B66-89B6-62D7B111C1CA}">
          <x14:formula1>
            <xm:f>Elenchi!$B$4:$B$5</xm:f>
          </x14:formula1>
          <xm:sqref>E46</xm:sqref>
        </x14:dataValidation>
        <x14:dataValidation type="list" allowBlank="1" showInputMessage="1" showErrorMessage="1" xr:uid="{05662071-3CEB-4CA7-9876-9ABC07AB2148}">
          <x14:formula1>
            <xm:f>Elenchi!$C$4:$C$14</xm:f>
          </x14:formula1>
          <xm:sqref>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topLeftCell="C1" workbookViewId="0">
      <selection activeCell="F7" sqref="F7"/>
    </sheetView>
  </sheetViews>
  <sheetFormatPr defaultColWidth="12.28515625" defaultRowHeight="18" x14ac:dyDescent="0.25"/>
  <cols>
    <col min="1" max="1" width="17.5703125" style="73" customWidth="1"/>
    <col min="2" max="2" width="12.28515625" style="73"/>
    <col min="3" max="4" width="25.140625" style="73" customWidth="1"/>
    <col min="5" max="5" width="22.7109375" style="73" bestFit="1" customWidth="1"/>
    <col min="6" max="6" width="48.7109375" style="73" customWidth="1"/>
    <col min="7" max="7" width="45.5703125" style="73" customWidth="1"/>
    <col min="8" max="8" width="40.140625" style="73" bestFit="1" customWidth="1"/>
    <col min="9" max="16384" width="12.28515625" style="73"/>
  </cols>
  <sheetData>
    <row r="1" spans="1:12" x14ac:dyDescent="0.35">
      <c r="A1" s="72" t="s">
        <v>9</v>
      </c>
      <c r="B1" s="72" t="s">
        <v>10</v>
      </c>
      <c r="C1" s="72" t="s">
        <v>11</v>
      </c>
      <c r="D1" s="72"/>
      <c r="E1" s="71" t="s">
        <v>35</v>
      </c>
      <c r="F1" s="71" t="s">
        <v>28</v>
      </c>
      <c r="G1" s="71" t="s">
        <v>69</v>
      </c>
      <c r="H1" s="71" t="s">
        <v>58</v>
      </c>
    </row>
    <row r="2" spans="1:12" x14ac:dyDescent="0.35">
      <c r="A2" s="72"/>
      <c r="B2" s="72"/>
      <c r="C2" s="72"/>
      <c r="D2" s="72"/>
      <c r="E2" s="71"/>
      <c r="F2" s="71"/>
      <c r="G2" s="71"/>
      <c r="H2" s="71"/>
    </row>
    <row r="3" spans="1:12" x14ac:dyDescent="0.35">
      <c r="E3" s="71" t="s">
        <v>56</v>
      </c>
      <c r="G3" s="71" t="s">
        <v>70</v>
      </c>
      <c r="H3" s="71" t="s">
        <v>45</v>
      </c>
    </row>
    <row r="4" spans="1:12" x14ac:dyDescent="0.35">
      <c r="A4" s="74" t="s">
        <v>3</v>
      </c>
      <c r="B4" s="74" t="s">
        <v>3</v>
      </c>
      <c r="C4" s="75" t="s">
        <v>57</v>
      </c>
      <c r="D4" s="75"/>
      <c r="E4" s="71" t="s">
        <v>28</v>
      </c>
      <c r="F4" s="71" t="s">
        <v>67</v>
      </c>
      <c r="G4" s="71" t="s">
        <v>71</v>
      </c>
      <c r="H4" s="71" t="s">
        <v>46</v>
      </c>
    </row>
    <row r="5" spans="1:12" x14ac:dyDescent="0.35">
      <c r="A5" s="74" t="s">
        <v>6</v>
      </c>
      <c r="B5" s="74" t="s">
        <v>6</v>
      </c>
      <c r="C5" s="74" t="s">
        <v>12</v>
      </c>
      <c r="D5" s="74"/>
      <c r="E5" s="71" t="s">
        <v>69</v>
      </c>
      <c r="F5" s="71" t="s">
        <v>68</v>
      </c>
      <c r="G5" s="71" t="s">
        <v>72</v>
      </c>
      <c r="H5" s="71" t="s">
        <v>47</v>
      </c>
    </row>
    <row r="6" spans="1:12" x14ac:dyDescent="0.35">
      <c r="A6" s="74"/>
      <c r="B6" s="74"/>
      <c r="C6" s="74" t="s">
        <v>13</v>
      </c>
      <c r="D6" s="74"/>
      <c r="E6" s="71"/>
      <c r="F6" s="71" t="s">
        <v>64</v>
      </c>
      <c r="G6" s="71" t="s">
        <v>66</v>
      </c>
      <c r="H6" s="71" t="s">
        <v>48</v>
      </c>
    </row>
    <row r="7" spans="1:12" x14ac:dyDescent="0.25">
      <c r="A7" s="74"/>
      <c r="B7" s="74"/>
      <c r="C7" s="74" t="s">
        <v>14</v>
      </c>
      <c r="D7" s="74"/>
    </row>
    <row r="8" spans="1:12" ht="36" x14ac:dyDescent="0.25">
      <c r="A8" s="74"/>
      <c r="B8" s="74"/>
      <c r="C8" s="74" t="s">
        <v>15</v>
      </c>
      <c r="D8" s="74"/>
      <c r="G8" s="73">
        <v>1</v>
      </c>
      <c r="H8" s="73">
        <v>2</v>
      </c>
      <c r="I8" s="73" t="s">
        <v>44</v>
      </c>
    </row>
    <row r="9" spans="1:12" ht="36" x14ac:dyDescent="0.35">
      <c r="A9" s="74"/>
      <c r="B9" s="74"/>
      <c r="C9" s="74" t="s">
        <v>16</v>
      </c>
      <c r="D9" s="74"/>
      <c r="E9" s="71" t="s">
        <v>28</v>
      </c>
      <c r="F9" s="73" t="s">
        <v>43</v>
      </c>
      <c r="G9" s="73" t="b">
        <f>IF(Griglia!$E$28=Elenchi!E9,TRUE,FALSE)</f>
        <v>0</v>
      </c>
      <c r="H9" s="73" t="b">
        <f>IF(Griglia!$E$30=Elenchi!F9,TRUE,FALSE)</f>
        <v>0</v>
      </c>
      <c r="I9" s="73" t="b">
        <f>IF(AND(G9=TRUE,H9=TRUE),TRUE,FALSE)</f>
        <v>0</v>
      </c>
      <c r="J9" s="73">
        <v>0</v>
      </c>
      <c r="L9" s="71" t="e">
        <f>VLOOKUP(Griglia!$E$30,Elenchi!$F$9:$I$20,4,FALSE)</f>
        <v>#N/A</v>
      </c>
    </row>
    <row r="10" spans="1:12" x14ac:dyDescent="0.35">
      <c r="A10" s="74"/>
      <c r="B10" s="74"/>
      <c r="C10" s="74" t="s">
        <v>17</v>
      </c>
      <c r="D10" s="74"/>
      <c r="E10" s="71" t="s">
        <v>28</v>
      </c>
      <c r="F10" s="71" t="s">
        <v>32</v>
      </c>
      <c r="G10" s="73" t="b">
        <f>IF(Griglia!$E$28=Elenchi!E10,TRUE,FALSE)</f>
        <v>0</v>
      </c>
      <c r="H10" s="73" t="b">
        <f>IF(Griglia!$E$30=Elenchi!F10,TRUE,FALSE)</f>
        <v>0</v>
      </c>
      <c r="I10" s="73" t="b">
        <f t="shared" ref="I10:I12" si="0">IF(AND(G10=TRUE,H10=TRUE),TRUE,FALSE)</f>
        <v>0</v>
      </c>
      <c r="J10" s="73">
        <v>5</v>
      </c>
    </row>
    <row r="11" spans="1:12" x14ac:dyDescent="0.35">
      <c r="A11" s="74"/>
      <c r="B11" s="74"/>
      <c r="C11" s="74" t="s">
        <v>21</v>
      </c>
      <c r="D11" s="74"/>
      <c r="E11" s="71" t="s">
        <v>28</v>
      </c>
      <c r="F11" s="71" t="s">
        <v>37</v>
      </c>
      <c r="G11" s="73" t="b">
        <f>IF(Griglia!$E$28=Elenchi!E11,TRUE,FALSE)</f>
        <v>0</v>
      </c>
      <c r="H11" s="73" t="b">
        <f>IF(Griglia!$E$30=Elenchi!F11,TRUE,FALSE)</f>
        <v>0</v>
      </c>
      <c r="I11" s="73" t="b">
        <f t="shared" si="0"/>
        <v>0</v>
      </c>
      <c r="J11" s="73">
        <v>10</v>
      </c>
    </row>
    <row r="12" spans="1:12" x14ac:dyDescent="0.35">
      <c r="A12" s="74"/>
      <c r="B12" s="74"/>
      <c r="C12" s="74" t="s">
        <v>18</v>
      </c>
      <c r="D12" s="74"/>
      <c r="E12" s="71" t="s">
        <v>28</v>
      </c>
      <c r="F12" s="71" t="s">
        <v>40</v>
      </c>
      <c r="G12" s="73" t="b">
        <f>IF(Griglia!$E$28=Elenchi!E12,TRUE,FALSE)</f>
        <v>0</v>
      </c>
      <c r="H12" s="73" t="b">
        <f>IF(Griglia!$E$30=Elenchi!F12,TRUE,FALSE)</f>
        <v>0</v>
      </c>
      <c r="I12" s="73" t="b">
        <f t="shared" si="0"/>
        <v>0</v>
      </c>
      <c r="J12" s="73">
        <v>15</v>
      </c>
    </row>
    <row r="13" spans="1:12" x14ac:dyDescent="0.35">
      <c r="A13" s="74"/>
      <c r="B13" s="74"/>
      <c r="C13" s="74" t="s">
        <v>19</v>
      </c>
      <c r="D13" s="74"/>
      <c r="E13" s="71" t="s">
        <v>69</v>
      </c>
      <c r="F13" s="71" t="s">
        <v>36</v>
      </c>
      <c r="G13" s="73" t="b">
        <f>IF(Griglia!$E$28=Elenchi!E13,TRUE,FALSE)</f>
        <v>0</v>
      </c>
      <c r="H13" s="73" t="b">
        <f>IF(Griglia!$E$30=Elenchi!F13,TRUE,FALSE)</f>
        <v>0</v>
      </c>
      <c r="I13" s="73" t="b">
        <f t="shared" ref="I13:I20" si="1">IF(AND(G13=TRUE,H13=TRUE),TRUE,FALSE)</f>
        <v>0</v>
      </c>
      <c r="J13" s="73">
        <v>0</v>
      </c>
    </row>
    <row r="14" spans="1:12" x14ac:dyDescent="0.35">
      <c r="A14" s="74"/>
      <c r="B14" s="74"/>
      <c r="C14" s="74" t="s">
        <v>20</v>
      </c>
      <c r="D14" s="74"/>
      <c r="E14" s="71" t="s">
        <v>69</v>
      </c>
      <c r="F14" s="71" t="s">
        <v>38</v>
      </c>
      <c r="G14" s="73" t="b">
        <f>IF(Griglia!$E$28=Elenchi!E14,TRUE,FALSE)</f>
        <v>0</v>
      </c>
      <c r="H14" s="73" t="b">
        <f>IF(Griglia!$E$30=Elenchi!F14,TRUE,FALSE)</f>
        <v>0</v>
      </c>
      <c r="I14" s="73" t="b">
        <f t="shared" si="1"/>
        <v>0</v>
      </c>
      <c r="J14" s="73">
        <v>5</v>
      </c>
    </row>
    <row r="15" spans="1:12" x14ac:dyDescent="0.35">
      <c r="A15" s="74"/>
      <c r="B15" s="74"/>
      <c r="E15" s="71" t="s">
        <v>69</v>
      </c>
      <c r="F15" s="71" t="s">
        <v>41</v>
      </c>
      <c r="G15" s="73" t="b">
        <f>IF(Griglia!$E$28=Elenchi!E15,TRUE,FALSE)</f>
        <v>0</v>
      </c>
      <c r="H15" s="73" t="b">
        <f>IF(Griglia!$E$30=Elenchi!F15,TRUE,FALSE)</f>
        <v>0</v>
      </c>
      <c r="I15" s="73" t="b">
        <f t="shared" si="1"/>
        <v>0</v>
      </c>
      <c r="J15" s="73">
        <v>10</v>
      </c>
    </row>
    <row r="16" spans="1:12" x14ac:dyDescent="0.35">
      <c r="A16" s="74"/>
      <c r="B16" s="74"/>
      <c r="E16" s="71" t="s">
        <v>69</v>
      </c>
      <c r="F16" s="71" t="s">
        <v>42</v>
      </c>
      <c r="G16" s="73" t="b">
        <f>IF(Griglia!$E$28=Elenchi!E16,TRUE,FALSE)</f>
        <v>0</v>
      </c>
      <c r="H16" s="73" t="b">
        <f>IF(Griglia!$E$30=Elenchi!F16,TRUE,FALSE)</f>
        <v>0</v>
      </c>
      <c r="I16" s="73" t="b">
        <f t="shared" si="1"/>
        <v>0</v>
      </c>
      <c r="J16" s="73">
        <v>15</v>
      </c>
    </row>
    <row r="17" spans="1:10" x14ac:dyDescent="0.35">
      <c r="A17" s="74"/>
      <c r="B17" s="74"/>
      <c r="E17" s="71" t="s">
        <v>39</v>
      </c>
      <c r="F17" s="71" t="s">
        <v>45</v>
      </c>
      <c r="G17" s="73" t="b">
        <f>IF(Griglia!$E$28=Elenchi!E17,TRUE,FALSE)</f>
        <v>0</v>
      </c>
      <c r="H17" s="73" t="b">
        <f>IF(Griglia!$E$30=Elenchi!F17,TRUE,FALSE)</f>
        <v>0</v>
      </c>
      <c r="I17" s="73" t="b">
        <f t="shared" si="1"/>
        <v>0</v>
      </c>
      <c r="J17" s="73">
        <v>0</v>
      </c>
    </row>
    <row r="18" spans="1:10" x14ac:dyDescent="0.35">
      <c r="A18" s="74"/>
      <c r="B18" s="74"/>
      <c r="E18" s="71" t="s">
        <v>39</v>
      </c>
      <c r="F18" s="71" t="s">
        <v>46</v>
      </c>
      <c r="G18" s="73" t="b">
        <f>IF(Griglia!$E$28=Elenchi!E18,TRUE,FALSE)</f>
        <v>0</v>
      </c>
      <c r="H18" s="73" t="b">
        <f>IF(Griglia!$E$30=Elenchi!F18,TRUE,FALSE)</f>
        <v>0</v>
      </c>
      <c r="I18" s="73" t="b">
        <f t="shared" si="1"/>
        <v>0</v>
      </c>
      <c r="J18" s="73">
        <v>5</v>
      </c>
    </row>
    <row r="19" spans="1:10" x14ac:dyDescent="0.35">
      <c r="A19" s="74"/>
      <c r="B19" s="74"/>
      <c r="E19" s="71" t="s">
        <v>39</v>
      </c>
      <c r="F19" s="71" t="s">
        <v>47</v>
      </c>
      <c r="G19" s="73" t="b">
        <f>IF(Griglia!$E$28=Elenchi!E19,TRUE,FALSE)</f>
        <v>0</v>
      </c>
      <c r="H19" s="73" t="b">
        <f>IF(Griglia!$E$30=Elenchi!F19,TRUE,FALSE)</f>
        <v>0</v>
      </c>
      <c r="I19" s="73" t="b">
        <f t="shared" si="1"/>
        <v>0</v>
      </c>
      <c r="J19" s="73">
        <v>10</v>
      </c>
    </row>
    <row r="20" spans="1:10" x14ac:dyDescent="0.35">
      <c r="A20" s="74"/>
      <c r="B20" s="74"/>
      <c r="E20" s="71" t="s">
        <v>39</v>
      </c>
      <c r="F20" s="71" t="s">
        <v>48</v>
      </c>
      <c r="G20" s="73" t="b">
        <f>IF(Griglia!$E$28=Elenchi!E20,TRUE,FALSE)</f>
        <v>0</v>
      </c>
      <c r="H20" s="73" t="b">
        <f>IF(Griglia!$E$30=Elenchi!F20,TRUE,FALSE)</f>
        <v>0</v>
      </c>
      <c r="I20" s="73" t="b">
        <f t="shared" si="1"/>
        <v>0</v>
      </c>
      <c r="J20" s="73">
        <v>15</v>
      </c>
    </row>
    <row r="21" spans="1:10" x14ac:dyDescent="0.25">
      <c r="A21" s="74"/>
      <c r="B21" s="74"/>
    </row>
    <row r="22" spans="1:10" x14ac:dyDescent="0.25">
      <c r="A22" s="74"/>
      <c r="B22" s="74"/>
    </row>
    <row r="23" spans="1:10" x14ac:dyDescent="0.25">
      <c r="A23" s="74"/>
      <c r="B23" s="74"/>
    </row>
    <row r="24" spans="1:10" x14ac:dyDescent="0.35">
      <c r="A24" s="74"/>
      <c r="B24" s="74"/>
      <c r="E24" s="71"/>
    </row>
    <row r="25" spans="1:10" x14ac:dyDescent="0.35">
      <c r="A25" s="74"/>
      <c r="B25" s="74"/>
      <c r="E25" s="71"/>
    </row>
    <row r="26" spans="1:10" x14ac:dyDescent="0.35">
      <c r="E26" s="71"/>
    </row>
    <row r="27" spans="1:10" x14ac:dyDescent="0.35">
      <c r="E27" s="71"/>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5</vt:i4>
      </vt:variant>
    </vt:vector>
  </HeadingPairs>
  <TitlesOfParts>
    <vt:vector size="7" baseType="lpstr">
      <vt:lpstr>Griglia</vt:lpstr>
      <vt:lpstr>Elenchi</vt:lpstr>
      <vt:lpstr>Griglia!Area_stampa</vt:lpstr>
      <vt:lpstr>Dimensionamento</vt:lpstr>
      <vt:lpstr>Media</vt:lpstr>
      <vt:lpstr>Micro</vt:lpstr>
      <vt:lpstr>Piccola_o_Media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Andrea Lisi</cp:lastModifiedBy>
  <cp:lastPrinted>2023-12-12T12:23:03Z</cp:lastPrinted>
  <dcterms:created xsi:type="dcterms:W3CDTF">2022-02-11T12:34:50Z</dcterms:created>
  <dcterms:modified xsi:type="dcterms:W3CDTF">2023-12-12T14:21:17Z</dcterms:modified>
</cp:coreProperties>
</file>