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lazioinnova.it\dati\215 - Servizio PAF\3-Sviluppo_Prog_Bandi\VOUCHER digitalizzazione\2025\"/>
    </mc:Choice>
  </mc:AlternateContent>
  <xr:revisionPtr revIDLastSave="0" documentId="13_ncr:1_{82D856CB-919E-47D9-8C02-F384CEEC0945}" xr6:coauthVersionLast="47" xr6:coauthVersionMax="47" xr10:uidLastSave="{00000000-0000-0000-0000-000000000000}"/>
  <workbookProtection workbookAlgorithmName="SHA-512" workbookHashValue="TjkHbM6SfqI11FvX8HJEnOD+WZkh5BrjohcBCvjxC31yY4G4Vr9kL09UmgcqINL8MgO45bVJaclRrLN6uvd/3A==" workbookSaltValue="dQJ56k8puEFrg8Cgf6PrNg==" workbookSpinCount="100000" lockStructure="1"/>
  <bookViews>
    <workbookView xWindow="-120" yWindow="-120" windowWidth="38640" windowHeight="15720" xr2:uid="{00000000-000D-0000-FFFF-FFFF00000000}"/>
  </bookViews>
  <sheets>
    <sheet name="Griglia" sheetId="1" r:id="rId1"/>
    <sheet name="Indicazioni" sheetId="3" r:id="rId2"/>
    <sheet name="Elenchi" sheetId="2" state="hidden" r:id="rId3"/>
  </sheets>
  <definedNames>
    <definedName name="_xlnm.Print_Area" localSheetId="0">Griglia!$A$1:$I$63</definedName>
    <definedName name="Dimensionamento">Elenchi!$E$3:$E$5</definedName>
    <definedName name="Media">Elenchi!$H$3:$H$6</definedName>
    <definedName name="Micro">Elenchi!$F$4:$F$6</definedName>
    <definedName name="Piccola_o_Media">Elenchi!$G$3:$G$6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 i="1" l="1"/>
  <c r="E9" i="1" s="1"/>
  <c r="E27" i="1"/>
  <c r="K27" i="1" s="1"/>
  <c r="G55" i="1"/>
  <c r="G34" i="1"/>
  <c r="H16" i="2"/>
  <c r="G16" i="2"/>
  <c r="H15" i="2"/>
  <c r="G15" i="2"/>
  <c r="H14" i="2"/>
  <c r="G14" i="2"/>
  <c r="H13" i="2"/>
  <c r="G13" i="2"/>
  <c r="G10" i="2"/>
  <c r="H10" i="2"/>
  <c r="G11" i="2"/>
  <c r="H11" i="2"/>
  <c r="G12" i="2"/>
  <c r="H12" i="2"/>
  <c r="G17" i="2"/>
  <c r="H17" i="2"/>
  <c r="G18" i="2"/>
  <c r="H18" i="2"/>
  <c r="G19" i="2"/>
  <c r="H19" i="2"/>
  <c r="G20" i="2"/>
  <c r="H20" i="2"/>
  <c r="H9" i="2"/>
  <c r="G9" i="2"/>
  <c r="G27" i="1" l="1"/>
  <c r="I13" i="2"/>
  <c r="I14" i="2"/>
  <c r="I15" i="2"/>
  <c r="I16" i="2"/>
  <c r="I9" i="2"/>
  <c r="I11" i="2"/>
  <c r="I19" i="2"/>
  <c r="I20" i="2"/>
  <c r="I12" i="2"/>
  <c r="I18" i="2"/>
  <c r="I17" i="2"/>
  <c r="I10" i="2"/>
  <c r="L9" i="2" l="1"/>
  <c r="G45" i="1"/>
  <c r="G50" i="1"/>
  <c r="K9" i="1" l="1"/>
  <c r="G9" i="1" l="1"/>
  <c r="G61" i="1" s="1"/>
</calcChain>
</file>

<file path=xl/sharedStrings.xml><?xml version="1.0" encoding="utf-8"?>
<sst xmlns="http://schemas.openxmlformats.org/spreadsheetml/2006/main" count="109" uniqueCount="86">
  <si>
    <t>CRITERI DI SELEZIONE</t>
  </si>
  <si>
    <t>INPUT</t>
  </si>
  <si>
    <t>PUNTI</t>
  </si>
  <si>
    <t>NO</t>
  </si>
  <si>
    <t>PUNTEGGIO TOTALE</t>
  </si>
  <si>
    <t>SI</t>
  </si>
  <si>
    <t>3. Articolazione del Progetto</t>
  </si>
  <si>
    <t>Impresa F</t>
  </si>
  <si>
    <t>Impresa G</t>
  </si>
  <si>
    <t>Certificazioni</t>
  </si>
  <si>
    <t>EMAS, ISO 14000</t>
  </si>
  <si>
    <t>ISO 50001</t>
  </si>
  <si>
    <t>Ecolabel UE, FSC, PEFC</t>
  </si>
  <si>
    <t xml:space="preserve">Inventaro gas serra UNI EN ISO 14064-1 </t>
  </si>
  <si>
    <t>Carbon footprint UNI ISO/TS 14067</t>
  </si>
  <si>
    <t>ISO 14040</t>
  </si>
  <si>
    <t>ISO 20400</t>
  </si>
  <si>
    <t>impronta PEF o OEF</t>
  </si>
  <si>
    <t>Remade Italy</t>
  </si>
  <si>
    <t>EPD® ISO14025</t>
  </si>
  <si>
    <t>Griglia Punteggi</t>
  </si>
  <si>
    <t>Micro</t>
  </si>
  <si>
    <t>4. Impresa impegnata nella parità di genere</t>
  </si>
  <si>
    <t>5. Impresa giovanile</t>
  </si>
  <si>
    <t>6. Impresa impegnata nella Sostenibilità ambientale</t>
  </si>
  <si>
    <t>1 Tipologia di Intervento</t>
  </si>
  <si>
    <t>Informazione da” Attestazione della denuncia contributiva” emessa dall'INPS</t>
  </si>
  <si>
    <t>Dimensione Impresa</t>
  </si>
  <si>
    <t>Dimensionamento</t>
  </si>
  <si>
    <t>2 Tipologie di intervento</t>
  </si>
  <si>
    <t>Media</t>
  </si>
  <si>
    <t>3 Tipologie di intervento</t>
  </si>
  <si>
    <t>Non Applicabile</t>
  </si>
  <si>
    <t>Entrambi</t>
  </si>
  <si>
    <t>la Diagnosi digitale + 1 Tipologia di intervento</t>
  </si>
  <si>
    <t>la Diagnosi digitale + 2 Tipologia di intervento</t>
  </si>
  <si>
    <t>la Diagnosi digitale + 3 Tipologia di intervento</t>
  </si>
  <si>
    <t>la Diagnosi digitale + 4 Tipologia di intervento</t>
  </si>
  <si>
    <t>Informazioni da dichiarazioni IVA</t>
  </si>
  <si>
    <t xml:space="preserve">   Valore Aggiunto (VE50 - VF25)</t>
  </si>
  <si>
    <t xml:space="preserve">   Valore Campo VE50 "Volume d'affari"</t>
  </si>
  <si>
    <t>selezionare</t>
  </si>
  <si>
    <t>Selezionare</t>
  </si>
  <si>
    <t>Piccola o Media</t>
  </si>
  <si>
    <t>Micro Impresa</t>
  </si>
  <si>
    <t>2 interventi</t>
  </si>
  <si>
    <t>1 intervento</t>
  </si>
  <si>
    <t>non applicabile</t>
  </si>
  <si>
    <t>Piccola o Media Impresa</t>
  </si>
  <si>
    <t>3 Interventi o più</t>
  </si>
  <si>
    <t>Punti</t>
  </si>
  <si>
    <t>Diagnosi Digit. e 4 Interventi o più</t>
  </si>
  <si>
    <t>1 Intervento</t>
  </si>
  <si>
    <t>2 Interventi</t>
  </si>
  <si>
    <t>Piccola_o_Media</t>
  </si>
  <si>
    <t>Diagnosi Digit. e 1 Intervento</t>
  </si>
  <si>
    <t>Diagnosi Digit. e 2 Interventi</t>
  </si>
  <si>
    <t>Diagnosi Digit. e 3 Interventi</t>
  </si>
  <si>
    <t xml:space="preserve">Selezionare nelle celle INPUT (in bianco) prima la propria dimensione di Impresa nell’omonima cella (valore "Micro" oppure "Piccola_o_Media"), e quindi l’articolazione del progetto. Anche questa cella contiene un elenco predefinito, che riporta le articolazioni rilevanti per l’attribuzione dei punteggi, diverse a seconda della dimensione dell’impresa e riportate nella tabella a fianco.
</t>
  </si>
  <si>
    <t xml:space="preserve">   Valore Campo VF 25 "Totale Acquisti"</t>
  </si>
  <si>
    <t>2.  Numero Adetti</t>
  </si>
  <si>
    <t xml:space="preserve">Diagnosi Digit. + 4 Interventi </t>
  </si>
  <si>
    <t>1. Dimensione valore aggiunto per addetto</t>
  </si>
  <si>
    <t>Diagnosi digitale + 1 intervento</t>
  </si>
  <si>
    <t>Diagnosi digitale + 2 interventi</t>
  </si>
  <si>
    <t>Diagnosi digitale + 3 interventi</t>
  </si>
  <si>
    <t>Diagnosi digitale + 4 interventi</t>
  </si>
  <si>
    <t>la Diagnosi digitale + 1 intervento</t>
  </si>
  <si>
    <t>la Diagnosi digitale + 2 interventi</t>
  </si>
  <si>
    <t>la Diagnosi digitale + 3 interventi</t>
  </si>
  <si>
    <t>la Diagnosi digitale + 4 interventi</t>
  </si>
  <si>
    <t>Indicare nelle celle INPUT (in bianco) i valori risultanti nei campi VE50 e VF25 della dichiarazione IVA trasmessa dalla Impresa Proponente all’Agenzia delle Entrate relativa al periodo di imposta 2024 (Modello IVA 2025) e la "Forza Aziendale” risultante dall’ “Attestazione della denuncia contributiva” emessa dall’INPS relativa al mese di giugno 2025. 
Il sistema calcola il valore aggiunto ai fini IVA, sottraendo dal volume di affari (VE50) il totale acquisti e importazioni (V25) e quindi lo divide per il numero degli addetti (Forza Aziendale) che a tal fine si assume essere almeno pari a 1.
 Il punteggio massimo di 35 punti è attribuito per un rapporto pari al valore di 50.000,00 euro. 
0 (zero) punti sono attribuiti in caso di valori pari o inferiori a 35.000,00 euro oppure in caso di valori pari o superiori a 250.000,00 euro. 
Per valori intermedi fra 35.000,00 e 50.000,00 euro e fra 50.000,00 e 250.000,00 euro il punteggio è calcolato per interpolazione lineare.</t>
  </si>
  <si>
    <r>
      <t xml:space="preserve">Si precisa che ogni migrazione su una diversa </t>
    </r>
    <r>
      <rPr>
        <b/>
        <sz val="10"/>
        <color rgb="FF000000"/>
        <rFont val="Arial"/>
        <family val="2"/>
      </rPr>
      <t>Virtual Machine</t>
    </r>
    <r>
      <rPr>
        <sz val="10"/>
        <color rgb="FF000000"/>
        <rFont val="Arial"/>
        <family val="2"/>
      </rPr>
      <t xml:space="preserve">  (</t>
    </r>
    <r>
      <rPr>
        <b/>
        <sz val="10"/>
        <color rgb="FF000000"/>
        <rFont val="Arial"/>
        <family val="2"/>
      </rPr>
      <t>D.1 Application Server</t>
    </r>
    <r>
      <rPr>
        <sz val="10"/>
        <color rgb="FF000000"/>
        <rFont val="Arial"/>
        <family val="2"/>
      </rPr>
      <t xml:space="preserve">, </t>
    </r>
    <r>
      <rPr>
        <b/>
        <sz val="10"/>
        <color rgb="FF000000"/>
        <rFont val="Arial"/>
        <family val="2"/>
      </rPr>
      <t>D.2 Database Server</t>
    </r>
    <r>
      <rPr>
        <sz val="10"/>
        <color rgb="FF000000"/>
        <rFont val="Arial"/>
        <family val="2"/>
      </rPr>
      <t xml:space="preserve">, </t>
    </r>
    <r>
      <rPr>
        <b/>
        <sz val="10"/>
        <color rgb="FF000000"/>
        <rFont val="Arial"/>
        <family val="2"/>
      </rPr>
      <t>D.3 Web Server</t>
    </r>
    <r>
      <rPr>
        <sz val="10"/>
        <color rgb="FF000000"/>
        <rFont val="Arial"/>
        <family val="2"/>
      </rPr>
      <t xml:space="preserve"> e </t>
    </r>
    <r>
      <rPr>
        <b/>
        <sz val="10"/>
        <color rgb="FF000000"/>
        <rFont val="Arial"/>
        <family val="2"/>
      </rPr>
      <t>D.4 Database Back Up</t>
    </r>
    <r>
      <rPr>
        <sz val="10"/>
        <color rgb="FF000000"/>
        <rFont val="Arial"/>
        <family val="2"/>
      </rPr>
      <t xml:space="preserve">) è un singolo diverso </t>
    </r>
    <r>
      <rPr>
        <b/>
        <sz val="10"/>
        <color rgb="FF000000"/>
        <rFont val="Arial"/>
        <family val="2"/>
      </rPr>
      <t>Intervento</t>
    </r>
    <r>
      <rPr>
        <sz val="10"/>
        <color rgb="FF000000"/>
        <rFont val="Arial"/>
        <family val="2"/>
      </rPr>
      <t xml:space="preserve">  anche al fine del calcolo del presente punteggio.</t>
    </r>
  </si>
  <si>
    <r>
      <t xml:space="preserve">Selezionare dal menu nella cella INPUT (in bianco) "SI" se il </t>
    </r>
    <r>
      <rPr>
        <b/>
        <sz val="10"/>
        <color rgb="FF000000"/>
        <rFont val="Arial"/>
        <family val="2"/>
      </rPr>
      <t>Proponente</t>
    </r>
    <r>
      <rPr>
        <sz val="10"/>
        <color rgb="FF000000"/>
        <rFont val="Arial"/>
        <family val="2"/>
      </rPr>
      <t xml:space="preserve"> al momento della presentazione della </t>
    </r>
    <r>
      <rPr>
        <b/>
        <sz val="10"/>
        <color rgb="FF000000"/>
        <rFont val="Arial"/>
        <family val="2"/>
      </rPr>
      <t>Domanda</t>
    </r>
    <r>
      <rPr>
        <sz val="10"/>
        <color rgb="FF000000"/>
        <rFont val="Arial"/>
        <family val="2"/>
      </rPr>
      <t xml:space="preserve"> è in possesso della </t>
    </r>
    <r>
      <rPr>
        <b/>
        <sz val="10"/>
        <color rgb="FF000000"/>
        <rFont val="Arial"/>
        <family val="2"/>
      </rPr>
      <t>Certificazione di Parità di Genere</t>
    </r>
    <r>
      <rPr>
        <sz val="10"/>
        <color rgb="FF000000"/>
        <rFont val="Arial"/>
        <family val="2"/>
      </rPr>
      <t xml:space="preserve"> come definita nell’Appendice 1 all’</t>
    </r>
    <r>
      <rPr>
        <b/>
        <sz val="10"/>
        <color rgb="FF000000"/>
        <rFont val="Arial"/>
        <family val="2"/>
      </rPr>
      <t>Avviso</t>
    </r>
    <r>
      <rPr>
        <sz val="10"/>
        <color rgb="FF000000"/>
        <rFont val="Arial"/>
        <family val="2"/>
      </rPr>
      <t xml:space="preserve">.  Altrimenti lasciare il "NO" di default.
Sono attribuiti 10 punti alle </t>
    </r>
    <r>
      <rPr>
        <b/>
        <sz val="10"/>
        <color rgb="FF000000"/>
        <rFont val="Arial"/>
        <family val="2"/>
      </rPr>
      <t xml:space="preserve">PMI Proponenti </t>
    </r>
    <r>
      <rPr>
        <sz val="10"/>
        <color rgb="FF000000"/>
        <rFont val="Arial"/>
        <family val="2"/>
      </rPr>
      <t xml:space="preserve">che sono in possesso della </t>
    </r>
    <r>
      <rPr>
        <b/>
        <sz val="10"/>
        <color rgb="FF000000"/>
        <rFont val="Arial"/>
        <family val="2"/>
      </rPr>
      <t>Certificazione di Parità di Genere.</t>
    </r>
  </si>
  <si>
    <r>
      <t xml:space="preserve">Selezionare dal menu nella cella INPUT (in bianco) "SI" se il </t>
    </r>
    <r>
      <rPr>
        <b/>
        <sz val="10"/>
        <color rgb="FF000000"/>
        <rFont val="Arial"/>
        <family val="2"/>
      </rPr>
      <t>Proponente</t>
    </r>
    <r>
      <rPr>
        <sz val="10"/>
        <color rgb="FF000000"/>
        <rFont val="Arial"/>
        <family val="2"/>
      </rPr>
      <t xml:space="preserve"> al momento della presentazione della </t>
    </r>
    <r>
      <rPr>
        <b/>
        <sz val="10"/>
        <color rgb="FF000000"/>
        <rFont val="Arial"/>
        <family val="2"/>
      </rPr>
      <t>Domanda</t>
    </r>
    <r>
      <rPr>
        <sz val="10"/>
        <color rgb="FF000000"/>
        <rFont val="Arial"/>
        <family val="2"/>
      </rPr>
      <t xml:space="preserve"> è un’</t>
    </r>
    <r>
      <rPr>
        <b/>
        <sz val="10"/>
        <color rgb="FF000000"/>
        <rFont val="Arial"/>
        <family val="2"/>
      </rPr>
      <t>Impresa Giovanile</t>
    </r>
    <r>
      <rPr>
        <sz val="10"/>
        <color rgb="FF000000"/>
        <rFont val="Arial"/>
        <family val="2"/>
      </rPr>
      <t xml:space="preserve"> come definita in Appendice 1 all’</t>
    </r>
    <r>
      <rPr>
        <b/>
        <sz val="10"/>
        <color rgb="FF000000"/>
        <rFont val="Arial"/>
        <family val="2"/>
      </rPr>
      <t>Avviso</t>
    </r>
    <r>
      <rPr>
        <sz val="10"/>
        <color rgb="FF000000"/>
        <rFont val="Arial"/>
        <family val="2"/>
      </rPr>
      <t xml:space="preserve">. Altrimenti lasciare il "NO" di default.
Sono attribuiti 10 punti alle </t>
    </r>
    <r>
      <rPr>
        <b/>
        <sz val="10"/>
        <color rgb="FF000000"/>
        <rFont val="Arial"/>
        <family val="2"/>
      </rPr>
      <t>PMI Proponenti</t>
    </r>
    <r>
      <rPr>
        <sz val="10"/>
        <color rgb="FF000000"/>
        <rFont val="Arial"/>
        <family val="2"/>
      </rPr>
      <t xml:space="preserve"> che sono </t>
    </r>
    <r>
      <rPr>
        <b/>
        <sz val="10"/>
        <color rgb="FF000000"/>
        <rFont val="Arial"/>
        <family val="2"/>
      </rPr>
      <t>Imprese Giovanili.</t>
    </r>
  </si>
  <si>
    <r>
      <t xml:space="preserve">Selezionare nell’elenco disponibile nella cella INPUT (in bianco) almeno una </t>
    </r>
    <r>
      <rPr>
        <b/>
        <sz val="10"/>
        <color rgb="FF000000"/>
        <rFont val="Arial"/>
        <family val="2"/>
      </rPr>
      <t>Certificazione di Sostenibilità Ambientale</t>
    </r>
    <r>
      <rPr>
        <sz val="10"/>
        <color rgb="FF000000"/>
        <rFont val="Arial"/>
        <family val="2"/>
      </rPr>
      <t xml:space="preserve"> fra quelle definite in Appendice 1 all’</t>
    </r>
    <r>
      <rPr>
        <b/>
        <sz val="10"/>
        <color rgb="FF000000"/>
        <rFont val="Arial"/>
        <family val="2"/>
      </rPr>
      <t>Avviso</t>
    </r>
    <r>
      <rPr>
        <sz val="10"/>
        <color rgb="FF000000"/>
        <rFont val="Arial"/>
        <family val="2"/>
      </rPr>
      <t>, che il P</t>
    </r>
    <r>
      <rPr>
        <b/>
        <sz val="10"/>
        <color rgb="FF000000"/>
        <rFont val="Arial"/>
        <family val="2"/>
      </rPr>
      <t xml:space="preserve">roponente </t>
    </r>
    <r>
      <rPr>
        <sz val="10"/>
        <color rgb="FF000000"/>
        <rFont val="Arial"/>
        <family val="2"/>
      </rPr>
      <t xml:space="preserve">possiede alla </t>
    </r>
    <r>
      <rPr>
        <b/>
        <sz val="10"/>
        <color rgb="FF000000"/>
        <rFont val="Arial"/>
        <family val="2"/>
      </rPr>
      <t>Data della Domanda</t>
    </r>
    <r>
      <rPr>
        <sz val="10"/>
        <color rgb="FF000000"/>
        <rFont val="Arial"/>
        <family val="2"/>
      </rPr>
      <t xml:space="preserve">. Altrimenti lasciare il "NO" di default.
Sono attribuiti 10 punti alle </t>
    </r>
    <r>
      <rPr>
        <b/>
        <sz val="10"/>
        <color rgb="FF000000"/>
        <rFont val="Arial"/>
        <family val="2"/>
      </rPr>
      <t xml:space="preserve">PMI Proponenti </t>
    </r>
    <r>
      <rPr>
        <sz val="10"/>
        <color rgb="FF000000"/>
        <rFont val="Arial"/>
        <family val="2"/>
      </rPr>
      <t xml:space="preserve">che sono in possesso di almeno una </t>
    </r>
    <r>
      <rPr>
        <b/>
        <sz val="10"/>
        <color rgb="FF000000"/>
        <rFont val="Arial"/>
        <family val="2"/>
      </rPr>
      <t>Certificazione di Sostenibilità Ambientale.</t>
    </r>
  </si>
  <si>
    <t>VOUCHER DIGITALIZZAZIONE PMI II Edizione 2025</t>
  </si>
  <si>
    <t xml:space="preserve">   Forza Aziendale</t>
  </si>
  <si>
    <r>
      <t xml:space="preserve">Il punteggio è attribuito in base al numero degli addetti della </t>
    </r>
    <r>
      <rPr>
        <b/>
        <sz val="10"/>
        <color rgb="FF3C3C3C"/>
        <rFont val="Arial"/>
        <family val="2"/>
      </rPr>
      <t>PMI Proponente</t>
    </r>
    <r>
      <rPr>
        <sz val="10"/>
        <color rgb="FF3C3C3C"/>
        <rFont val="Arial"/>
        <family val="2"/>
      </rPr>
      <t>, come risultanti nel campo “Forza Aziendale” della “Attestazione della denuncia contributiva” emessa dall’INPS relativa al mese di giugno 2025, con le seguenti modalità. 
Il punteggio massimo di 20 punti è attribuito per un numero di addetti pari a 20.
0 (zero) punti sono attribuiti in caso di addetti pari a 0 (zero) oppure in caso di addetti pari o superiori a 100. 
Per un numero di addetti intermedio fra 0 (zero) e 20, e fra 20 e 100, il punteggio è calcolato per interpolazione lineare.</t>
    </r>
  </si>
  <si>
    <r>
      <t xml:space="preserve">Nel caso di </t>
    </r>
    <r>
      <rPr>
        <b/>
        <sz val="10"/>
        <color rgb="FF000000"/>
        <rFont val="Arial"/>
        <family val="2"/>
      </rPr>
      <t>Imprese Proponenti</t>
    </r>
    <r>
      <rPr>
        <sz val="10"/>
        <color rgb="FF000000"/>
        <rFont val="Arial"/>
        <family val="2"/>
      </rPr>
      <t xml:space="preserve"> che vendono prodotti editoriali nuovi, i dati "Volume d'affari" e "Totale Acquisti"possono essere integrati aggiungendo i valori delle vendite e dei relativi acquisti la cui IVA è assolta a monte dagli editori, a condizione che la correttezza degli impori oggetto di integrazione  sia attestata da un professionista iscritto ad un Ordine dei Dottori Commercialisti ed Esperti Contabili e tale attestazione sia allegata alla </t>
    </r>
    <r>
      <rPr>
        <b/>
        <sz val="10"/>
        <color rgb="FF000000"/>
        <rFont val="Arial"/>
        <family val="2"/>
      </rPr>
      <t>Domanda</t>
    </r>
    <r>
      <rPr>
        <sz val="10"/>
        <color rgb="FF000000"/>
        <rFont val="Arial"/>
        <family val="2"/>
      </rPr>
      <t xml:space="preserve">. </t>
    </r>
  </si>
  <si>
    <r>
      <t xml:space="preserve">Per le </t>
    </r>
    <r>
      <rPr>
        <b/>
        <sz val="10"/>
        <color rgb="FF000000"/>
        <rFont val="Arial"/>
        <family val="2"/>
      </rPr>
      <t xml:space="preserve">Imprese Proponenti </t>
    </r>
    <r>
      <rPr>
        <sz val="10"/>
        <color rgb="FF000000"/>
        <rFont val="Arial"/>
        <family val="2"/>
      </rPr>
      <t xml:space="preserve">in regime forfettario deve essere indicato  il reddito imponibile risultante dalla dichiarazione dei redditi di impresa relativa all’anno 2024 (da allegare alla </t>
    </r>
    <r>
      <rPr>
        <b/>
        <sz val="10"/>
        <color rgb="FF000000"/>
        <rFont val="Arial"/>
        <family val="2"/>
      </rPr>
      <t>Domanda</t>
    </r>
    <r>
      <rPr>
        <sz val="10"/>
        <color rgb="FF000000"/>
        <rFont val="Arial"/>
        <family val="2"/>
      </rPr>
      <t xml:space="preserve">) come valore del "Volume d'affari" e 0 (zero) come valore "Totale Acquisti". </t>
    </r>
  </si>
  <si>
    <r>
      <rPr>
        <b/>
        <sz val="11"/>
        <color rgb="FF000000"/>
        <rFont val="Calibri"/>
        <family val="2"/>
      </rPr>
      <t>FAC-Simile Attestazione denuncia contributiva INPS</t>
    </r>
    <r>
      <rPr>
        <sz val="11"/>
        <color rgb="FF000000"/>
        <rFont val="Calibri"/>
        <family val="2"/>
      </rPr>
      <t xml:space="preserve"> (da allegare in caso di valorizzazione campo addetti)</t>
    </r>
  </si>
  <si>
    <r>
      <rPr>
        <b/>
        <sz val="10"/>
        <color rgb="FF000000"/>
        <rFont val="Arial"/>
        <family val="2"/>
      </rPr>
      <t>«Certificazione di Parità di Genere»</t>
    </r>
    <r>
      <rPr>
        <sz val="10"/>
        <color rgb="FF000000"/>
        <rFont val="Arial"/>
        <family val="2"/>
      </rPr>
      <t>: riconoscimento che attesta l'effettiva implementazione di un sistema di gestione per la parità di genere da parte di un'organizzazione, in conformità ai requisiti stabiliti dalla prassi UNI/PdR 125:2022. Per ottenere la certificazione, l’impresa deve richiederla volontariamente a un organismo di certificazione accreditato presso Accredia, che valuterà il grado di conformità dell’organizzazione a sei aree di valutazione: cultura e strategia, governance, processi, human resources, opportunità di crescita e inclusione delle donne in azienda, equità remunerativa per genere, tutela della genitorialità e conciliazione vita-lavoro. La certificazione ha validità triennale ed è soggetta a monitoraggio annuale.</t>
    </r>
  </si>
  <si>
    <r>
      <rPr>
        <b/>
        <sz val="10"/>
        <color rgb="FF000000"/>
        <rFont val="Arial"/>
        <family val="2"/>
      </rPr>
      <t>«Impresa Giovanile</t>
    </r>
    <r>
      <rPr>
        <sz val="10"/>
        <color rgb="FF000000"/>
        <rFont val="Arial"/>
        <family val="2"/>
      </rPr>
      <t xml:space="preserve">»: un’impresa che alla Data della Domanda è:
•	una società di capitale le cui quote di partecipazione siano possedute in maggioranza da </t>
    </r>
    <r>
      <rPr>
        <b/>
        <sz val="10"/>
        <color rgb="FF000000"/>
        <rFont val="Arial"/>
        <family val="2"/>
      </rPr>
      <t>Giovan</t>
    </r>
    <r>
      <rPr>
        <sz val="10"/>
        <color rgb="FF000000"/>
        <rFont val="Arial"/>
        <family val="2"/>
      </rPr>
      <t>i e da</t>
    </r>
    <r>
      <rPr>
        <b/>
        <sz val="10"/>
        <color rgb="FF000000"/>
        <rFont val="Arial"/>
        <family val="2"/>
      </rPr>
      <t xml:space="preserve"> Imprese Giovanili</t>
    </r>
    <r>
      <rPr>
        <sz val="10"/>
        <color rgb="FF000000"/>
        <rFont val="Arial"/>
        <family val="2"/>
      </rPr>
      <t>, e i cui componenti degli organi di amministrazione siano in maggioranza</t>
    </r>
    <r>
      <rPr>
        <b/>
        <sz val="10"/>
        <color rgb="FF000000"/>
        <rFont val="Arial"/>
        <family val="2"/>
      </rPr>
      <t xml:space="preserve"> Giovani</t>
    </r>
    <r>
      <rPr>
        <sz val="10"/>
        <color rgb="FF000000"/>
        <rFont val="Arial"/>
        <family val="2"/>
      </rPr>
      <t xml:space="preserve">;
•	una società cooperativa o una società di persone in cui la maggioranza dei soci sono </t>
    </r>
    <r>
      <rPr>
        <b/>
        <sz val="10"/>
        <color rgb="FF000000"/>
        <rFont val="Arial"/>
        <family val="2"/>
      </rPr>
      <t>Giovani</t>
    </r>
    <r>
      <rPr>
        <sz val="10"/>
        <color rgb="FF000000"/>
        <rFont val="Arial"/>
        <family val="2"/>
      </rPr>
      <t xml:space="preserve">; 
•	un’impresa individuale il cui titolare è </t>
    </r>
    <r>
      <rPr>
        <b/>
        <sz val="10"/>
        <color rgb="FF000000"/>
        <rFont val="Arial"/>
        <family val="2"/>
      </rPr>
      <t>Giovane</t>
    </r>
    <r>
      <rPr>
        <sz val="10"/>
        <color rgb="FF000000"/>
        <rFont val="Arial"/>
        <family val="2"/>
      </rPr>
      <t xml:space="preserve">.
Per «Giovane» si intende una persona fisica che non ha ancora compiuto il trentaseiesimo anno di età alla </t>
    </r>
    <r>
      <rPr>
        <b/>
        <sz val="10"/>
        <color rgb="FF000000"/>
        <rFont val="Arial"/>
        <family val="2"/>
      </rPr>
      <t>Data della Domanda</t>
    </r>
    <r>
      <rPr>
        <sz val="10"/>
        <color rgb="FF000000"/>
        <rFont val="Arial"/>
        <family val="2"/>
      </rPr>
      <t xml:space="preserve">. </t>
    </r>
  </si>
  <si>
    <t>INDICAZIONI PER LA COMPILAZIONE DELLA GRIGLIA PUNTEGGI</t>
  </si>
  <si>
    <r>
      <rPr>
        <b/>
        <sz val="10"/>
        <color rgb="FF000000"/>
        <rFont val="Arial"/>
        <family val="2"/>
      </rPr>
      <t>«Certificazione di Sostenibilità»</t>
    </r>
    <r>
      <rPr>
        <sz val="10"/>
        <color rgb="FF000000"/>
        <rFont val="Arial"/>
        <family val="2"/>
      </rPr>
      <t>: al fine dell’attribuzione del punteggio è rilevante il possesso di anche solo una delle certificazioni che attestano attenzione alla sostenibilità ambientale e di seguito indicate:
•	sistemi di gestione ambientali (EMAS, ISO 14000)
•	sistemi di gestione dell’energia (ISO 50001)
•	possesso di un marchio di qualità ecologica dell'Unione europea (Ecolabel UE) certificazioni della catena di custodia (FSC, PEFC);
•	inventari del gas ad effetto serra ai sensi della norma UNI EN ISO 14064-1 o impronta climatica (carbon footprint) di prodotto ai sensi della norma UNI ISO/ TS 14067;
•	strumenti di valutazione degli aspetti ambientali lungo il ciclo di vita (ISO 14040);
•	Dichiarazione Ambientale di Prodotto (EPD® - Environmental Product Declaration) è uno schema di certificazione volontaria di prodotto, sviluppato in applicazione della ISO 14025:2006 (etichettature ambientali di Tipo III);
•	standard per la green supply chain (ISO 20400).
•	l’impronta ambientale dei prodotti (PEF) e l’impronta ambientale delle organizzazioni (OEF) che indicano le prestazioni ambientali di un prodotto (o servizio) o di organizzazioni nel corso del rispettivo ciclo di vita;
•	standard di certificazione del contenuto di riciclo dei materiali e dei prodotti (Remade in Italy).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</si>
</sst>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24" x14ac:knownFonts="1">
    <font>
      <sz val="11"/>
      <color rgb="FF000000"/>
      <name val="Calibri"/>
      <family val="2"/>
    </font>
    <font>
      <sz val="11"/>
      <color rgb="FF000000"/>
      <name val="Calibri"/>
      <family val="2"/>
    </font>
    <font>
      <sz val="10"/>
      <color rgb="FF000000"/>
      <name val="Arial"/>
      <family val="2"/>
    </font>
    <font>
      <b/>
      <sz val="10"/>
      <color rgb="FF000000"/>
      <name val="Arial"/>
      <family val="2"/>
    </font>
    <font>
      <sz val="9"/>
      <color rgb="FF000000"/>
      <name val="Arial"/>
      <family val="2"/>
    </font>
    <font>
      <b/>
      <sz val="11"/>
      <color rgb="FF000000"/>
      <name val="Titillium"/>
      <family val="3"/>
    </font>
    <font>
      <sz val="11"/>
      <color rgb="FF000000"/>
      <name val="Titillium"/>
      <family val="3"/>
    </font>
    <font>
      <b/>
      <sz val="14"/>
      <color rgb="FF003399"/>
      <name val="Arial"/>
      <family val="2"/>
    </font>
    <font>
      <b/>
      <sz val="14"/>
      <color rgb="FF002060"/>
      <name val="Arial"/>
      <family val="2"/>
    </font>
    <font>
      <b/>
      <sz val="11"/>
      <color rgb="FF3C3C3C"/>
      <name val="Arial"/>
      <family val="2"/>
    </font>
    <font>
      <b/>
      <sz val="14"/>
      <color rgb="FF3C3C3C"/>
      <name val="Arial"/>
      <family val="2"/>
    </font>
    <font>
      <sz val="12"/>
      <color rgb="FF000000"/>
      <name val="Arial"/>
      <family val="2"/>
    </font>
    <font>
      <sz val="11"/>
      <color rgb="FF3C3C3C"/>
      <name val="Arial"/>
      <family val="2"/>
    </font>
    <font>
      <sz val="11"/>
      <color rgb="FF000000"/>
      <name val="Arial"/>
      <family val="2"/>
    </font>
    <font>
      <sz val="10"/>
      <color rgb="FF3C3C3C"/>
      <name val="Arial"/>
      <family val="2"/>
    </font>
    <font>
      <b/>
      <sz val="10"/>
      <color rgb="FF3C3C3C"/>
      <name val="Arial"/>
      <family val="2"/>
    </font>
    <font>
      <b/>
      <sz val="11"/>
      <color rgb="FF000000"/>
      <name val="Arial"/>
      <family val="2"/>
    </font>
    <font>
      <b/>
      <sz val="14"/>
      <color rgb="FF000000"/>
      <name val="Arial"/>
      <family val="2"/>
    </font>
    <font>
      <b/>
      <sz val="9"/>
      <color rgb="FF000000"/>
      <name val="Arial"/>
      <family val="2"/>
    </font>
    <font>
      <sz val="10"/>
      <color rgb="FFFF0000"/>
      <name val="Arial"/>
      <family val="2"/>
    </font>
    <font>
      <sz val="14"/>
      <color rgb="FF3C3C3C"/>
      <name val="Arial"/>
      <family val="2"/>
    </font>
    <font>
      <b/>
      <sz val="12"/>
      <color rgb="FF000000"/>
      <name val="Arial"/>
      <family val="2"/>
    </font>
    <font>
      <sz val="16"/>
      <color rgb="FF000000"/>
      <name val="Arial"/>
      <family val="2"/>
    </font>
    <font>
      <b/>
      <sz val="11"/>
      <color rgb="FF000000"/>
      <name val="Calibri"/>
      <family val="2"/>
    </font>
  </fonts>
  <fills count="6">
    <fill>
      <patternFill patternType="none"/>
    </fill>
    <fill>
      <patternFill patternType="gray125"/>
    </fill>
    <fill>
      <patternFill patternType="solid">
        <fgColor rgb="FFDDEBF7"/>
        <bgColor rgb="FFDDEBF7"/>
      </patternFill>
    </fill>
    <fill>
      <patternFill patternType="solid">
        <fgColor theme="8" tint="0.79998168889431442"/>
        <bgColor indexed="64"/>
      </patternFill>
    </fill>
    <fill>
      <patternFill patternType="solid">
        <fgColor rgb="FFDDEBF7"/>
        <bgColor indexed="64"/>
      </patternFill>
    </fill>
    <fill>
      <patternFill patternType="solid">
        <fgColor theme="0"/>
        <bgColor rgb="FFDDEBF7"/>
      </patternFill>
    </fill>
  </fills>
  <borders count="19">
    <border>
      <left/>
      <right/>
      <top/>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right/>
      <top style="medium">
        <color rgb="FF002060"/>
      </top>
      <bottom/>
      <diagonal/>
    </border>
    <border>
      <left style="medium">
        <color rgb="FF002060"/>
      </left>
      <right/>
      <top/>
      <bottom/>
      <diagonal/>
    </border>
    <border>
      <left/>
      <right style="medium">
        <color rgb="FF002060"/>
      </right>
      <top/>
      <bottom/>
      <diagonal/>
    </border>
    <border>
      <left/>
      <right/>
      <top/>
      <bottom style="medium">
        <color rgb="FF002060"/>
      </bottom>
      <diagonal/>
    </border>
    <border>
      <left style="medium">
        <color rgb="FF003399"/>
      </left>
      <right style="medium">
        <color rgb="FF003399"/>
      </right>
      <top style="medium">
        <color rgb="FF003399"/>
      </top>
      <bottom style="medium">
        <color rgb="FF003399"/>
      </bottom>
      <diagonal/>
    </border>
    <border>
      <left/>
      <right/>
      <top/>
      <bottom style="medium">
        <color rgb="FF003399"/>
      </bottom>
      <diagonal/>
    </border>
    <border>
      <left style="medium">
        <color rgb="FF003399"/>
      </left>
      <right style="medium">
        <color rgb="FF003399"/>
      </right>
      <top style="medium">
        <color rgb="FF003399"/>
      </top>
      <bottom/>
      <diagonal/>
    </border>
    <border>
      <left style="medium">
        <color rgb="FF003399"/>
      </left>
      <right style="medium">
        <color rgb="FF003399"/>
      </right>
      <top/>
      <bottom style="medium">
        <color rgb="FF003399"/>
      </bottom>
      <diagonal/>
    </border>
    <border>
      <left style="thin">
        <color rgb="FF3C3C3C"/>
      </left>
      <right style="thin">
        <color rgb="FF3C3C3C"/>
      </right>
      <top style="thin">
        <color rgb="FF3C3C3C"/>
      </top>
      <bottom style="thin">
        <color rgb="FF3C3C3C"/>
      </bottom>
      <diagonal/>
    </border>
    <border>
      <left style="medium">
        <color rgb="FF003399"/>
      </left>
      <right/>
      <top style="medium">
        <color rgb="FF003399"/>
      </top>
      <bottom/>
      <diagonal/>
    </border>
    <border>
      <left/>
      <right/>
      <top style="medium">
        <color rgb="FF003399"/>
      </top>
      <bottom/>
      <diagonal/>
    </border>
    <border>
      <left/>
      <right style="medium">
        <color rgb="FF003399"/>
      </right>
      <top style="medium">
        <color rgb="FF003399"/>
      </top>
      <bottom/>
      <diagonal/>
    </border>
    <border>
      <left style="medium">
        <color rgb="FF003399"/>
      </left>
      <right/>
      <top/>
      <bottom style="medium">
        <color rgb="FF003399"/>
      </bottom>
      <diagonal/>
    </border>
    <border>
      <left/>
      <right style="medium">
        <color rgb="FF003399"/>
      </right>
      <top/>
      <bottom style="medium">
        <color rgb="FF003399"/>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08">
    <xf numFmtId="0" fontId="0" fillId="0" borderId="0" xfId="0"/>
    <xf numFmtId="0" fontId="2" fillId="0" borderId="0" xfId="0" applyFont="1"/>
    <xf numFmtId="0" fontId="2" fillId="0" borderId="0" xfId="0" applyFont="1" applyAlignment="1">
      <alignment vertical="top"/>
    </xf>
    <xf numFmtId="0" fontId="4" fillId="0" borderId="0" xfId="0" applyFont="1"/>
    <xf numFmtId="0" fontId="2" fillId="2" borderId="1" xfId="0" applyFont="1" applyFill="1" applyBorder="1"/>
    <xf numFmtId="0" fontId="2" fillId="2" borderId="5" xfId="0" applyFont="1" applyFill="1" applyBorder="1"/>
    <xf numFmtId="0" fontId="2" fillId="2" borderId="2" xfId="0" applyFont="1" applyFill="1" applyBorder="1"/>
    <xf numFmtId="0" fontId="2" fillId="2" borderId="6" xfId="0" applyFont="1" applyFill="1" applyBorder="1"/>
    <xf numFmtId="0" fontId="2" fillId="2" borderId="7" xfId="0" applyFont="1" applyFill="1" applyBorder="1"/>
    <xf numFmtId="0" fontId="2" fillId="2" borderId="6" xfId="0" applyFont="1" applyFill="1" applyBorder="1" applyAlignment="1">
      <alignment vertical="center"/>
    </xf>
    <xf numFmtId="0" fontId="2" fillId="2" borderId="7" xfId="0" applyFont="1" applyFill="1" applyBorder="1" applyAlignment="1">
      <alignment vertical="top"/>
    </xf>
    <xf numFmtId="0" fontId="4" fillId="2" borderId="6" xfId="0" applyFont="1" applyFill="1" applyBorder="1"/>
    <xf numFmtId="0" fontId="4" fillId="2" borderId="7" xfId="0" applyFont="1" applyFill="1" applyBorder="1"/>
    <xf numFmtId="0" fontId="2" fillId="2" borderId="3" xfId="0" applyFont="1" applyFill="1" applyBorder="1"/>
    <xf numFmtId="0" fontId="2" fillId="2" borderId="4" xfId="0" applyFont="1" applyFill="1" applyBorder="1"/>
    <xf numFmtId="0" fontId="6" fillId="0" borderId="0" xfId="0" applyFont="1"/>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 fillId="2" borderId="0" xfId="0" applyFont="1" applyFill="1" applyAlignment="1">
      <alignment horizontal="center"/>
    </xf>
    <xf numFmtId="0" fontId="7"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7" fillId="2" borderId="0" xfId="0" applyFont="1" applyFill="1" applyAlignment="1">
      <alignment vertical="center" wrapText="1"/>
    </xf>
    <xf numFmtId="0" fontId="8" fillId="2" borderId="0" xfId="0" applyFont="1" applyFill="1" applyAlignment="1">
      <alignment horizontal="left" vertical="center" wrapText="1"/>
    </xf>
    <xf numFmtId="44" fontId="9" fillId="3" borderId="9" xfId="3" quotePrefix="1" applyFont="1" applyFill="1" applyBorder="1" applyAlignment="1" applyProtection="1">
      <alignment horizontal="center" vertical="center" wrapText="1"/>
    </xf>
    <xf numFmtId="0" fontId="10" fillId="2" borderId="0" xfId="0" applyFont="1" applyFill="1" applyAlignment="1">
      <alignment horizontal="center" vertical="center"/>
    </xf>
    <xf numFmtId="0" fontId="11" fillId="0" borderId="0" xfId="0" applyFont="1" applyAlignment="1">
      <alignment vertical="center"/>
    </xf>
    <xf numFmtId="0" fontId="8" fillId="2" borderId="0" xfId="0" applyFont="1" applyFill="1" applyAlignment="1">
      <alignment vertical="center" wrapText="1"/>
    </xf>
    <xf numFmtId="44" fontId="9" fillId="3" borderId="0" xfId="3" quotePrefix="1" applyFont="1" applyFill="1" applyBorder="1" applyAlignment="1">
      <alignment horizontal="center" vertical="center" wrapText="1"/>
    </xf>
    <xf numFmtId="0" fontId="9" fillId="2" borderId="0" xfId="0" applyFont="1" applyFill="1" applyAlignment="1">
      <alignment horizontal="center" vertical="center"/>
    </xf>
    <xf numFmtId="2" fontId="9" fillId="2" borderId="0" xfId="0" applyNumberFormat="1" applyFont="1" applyFill="1" applyAlignment="1">
      <alignment vertical="center"/>
    </xf>
    <xf numFmtId="0" fontId="9" fillId="2" borderId="0" xfId="0" applyFont="1" applyFill="1" applyAlignment="1">
      <alignment vertical="center" wrapText="1"/>
    </xf>
    <xf numFmtId="0" fontId="9" fillId="2" borderId="0" xfId="0" applyFont="1" applyFill="1" applyAlignment="1">
      <alignment vertical="center"/>
    </xf>
    <xf numFmtId="0" fontId="12" fillId="4" borderId="0" xfId="0" applyFont="1" applyFill="1" applyAlignment="1">
      <alignment vertical="center"/>
    </xf>
    <xf numFmtId="0" fontId="13" fillId="4" borderId="0" xfId="0" applyFont="1" applyFill="1" applyAlignment="1">
      <alignment vertical="center"/>
    </xf>
    <xf numFmtId="44" fontId="9" fillId="3" borderId="9" xfId="3" quotePrefix="1" applyFont="1" applyFill="1" applyBorder="1" applyAlignment="1">
      <alignment horizontal="center" vertical="center" wrapText="1"/>
    </xf>
    <xf numFmtId="0" fontId="12" fillId="2" borderId="0" xfId="0" applyFont="1" applyFill="1" applyAlignment="1">
      <alignment horizontal="left" vertical="top" wrapText="1"/>
    </xf>
    <xf numFmtId="0" fontId="12" fillId="2" borderId="0" xfId="0" applyFont="1" applyFill="1" applyAlignment="1">
      <alignment vertical="top" wrapText="1"/>
    </xf>
    <xf numFmtId="0" fontId="12" fillId="2" borderId="0" xfId="0" applyFont="1" applyFill="1" applyAlignment="1">
      <alignment horizontal="center" vertical="top" wrapText="1"/>
    </xf>
    <xf numFmtId="0" fontId="12" fillId="4" borderId="0" xfId="0" applyFont="1" applyFill="1" applyAlignment="1">
      <alignment vertical="center" wrapText="1"/>
    </xf>
    <xf numFmtId="0" fontId="13" fillId="4" borderId="0" xfId="0" applyFont="1" applyFill="1" applyAlignment="1">
      <alignment horizontal="left" vertical="center" wrapText="1"/>
    </xf>
    <xf numFmtId="44" fontId="12" fillId="5" borderId="9" xfId="3" applyFont="1" applyFill="1" applyBorder="1" applyAlignment="1" applyProtection="1">
      <alignment horizontal="center" vertical="center" wrapText="1"/>
      <protection locked="0"/>
    </xf>
    <xf numFmtId="44" fontId="12" fillId="2" borderId="0" xfId="3" applyFont="1" applyFill="1" applyAlignment="1">
      <alignment horizontal="center" vertical="top" wrapText="1"/>
    </xf>
    <xf numFmtId="0" fontId="12" fillId="4" borderId="0" xfId="0" applyFont="1" applyFill="1" applyAlignment="1">
      <alignment horizontal="left" vertical="center"/>
    </xf>
    <xf numFmtId="0" fontId="13" fillId="4" borderId="0" xfId="0" applyFont="1" applyFill="1" applyAlignment="1">
      <alignment horizontal="left" vertical="center"/>
    </xf>
    <xf numFmtId="0" fontId="9" fillId="4" borderId="0" xfId="0" applyFont="1" applyFill="1" applyAlignment="1">
      <alignment horizontal="left" vertical="center"/>
    </xf>
    <xf numFmtId="43" fontId="12" fillId="5" borderId="9" xfId="2" applyFont="1" applyFill="1" applyBorder="1" applyAlignment="1" applyProtection="1">
      <alignment horizontal="center" vertical="center" wrapText="1"/>
      <protection locked="0"/>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horizontal="left" vertical="center" wrapText="1"/>
    </xf>
    <xf numFmtId="0" fontId="2" fillId="2" borderId="0" xfId="0" applyFont="1" applyFill="1" applyAlignment="1">
      <alignment vertical="center" wrapText="1"/>
    </xf>
    <xf numFmtId="2" fontId="10" fillId="2" borderId="9" xfId="0" applyNumberFormat="1" applyFont="1" applyFill="1" applyBorder="1" applyAlignment="1">
      <alignment horizontal="center" vertical="center"/>
    </xf>
    <xf numFmtId="0" fontId="2" fillId="4" borderId="0" xfId="0" applyFont="1" applyFill="1" applyAlignment="1">
      <alignment vertical="center"/>
    </xf>
    <xf numFmtId="0" fontId="9" fillId="4" borderId="0" xfId="0" applyFont="1" applyFill="1" applyAlignment="1">
      <alignment horizontal="right" vertical="center"/>
    </xf>
    <xf numFmtId="9" fontId="16" fillId="0" borderId="9" xfId="1" applyFont="1" applyFill="1" applyBorder="1" applyAlignment="1" applyProtection="1">
      <alignment horizontal="center" vertical="center" wrapText="1"/>
      <protection locked="0"/>
    </xf>
    <xf numFmtId="0" fontId="13" fillId="2" borderId="0" xfId="0" applyFont="1" applyFill="1" applyAlignment="1">
      <alignment horizontal="left" vertical="center" wrapText="1"/>
    </xf>
    <xf numFmtId="0" fontId="13" fillId="2" borderId="0" xfId="0" applyFont="1" applyFill="1" applyAlignment="1">
      <alignment vertical="center" wrapText="1"/>
    </xf>
    <xf numFmtId="0" fontId="2" fillId="4" borderId="0" xfId="0" applyFont="1" applyFill="1" applyAlignment="1">
      <alignment horizontal="left" vertical="center"/>
    </xf>
    <xf numFmtId="0" fontId="13" fillId="2" borderId="0" xfId="0" applyFont="1" applyFill="1" applyAlignment="1">
      <alignment vertical="top" wrapText="1"/>
    </xf>
    <xf numFmtId="0" fontId="17" fillId="2" borderId="0" xfId="0" applyFont="1" applyFill="1" applyAlignment="1">
      <alignment horizontal="center" vertical="center" wrapText="1"/>
    </xf>
    <xf numFmtId="0" fontId="18" fillId="4"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20" fillId="2" borderId="0" xfId="0" applyFont="1" applyFill="1" applyAlignment="1">
      <alignment horizontal="center" vertical="center"/>
    </xf>
    <xf numFmtId="0" fontId="19" fillId="2" borderId="0" xfId="0" applyFont="1" applyFill="1" applyAlignment="1">
      <alignment horizontal="left" vertical="top" wrapText="1"/>
    </xf>
    <xf numFmtId="0" fontId="19" fillId="2" borderId="0" xfId="0" applyFont="1" applyFill="1" applyAlignment="1">
      <alignment vertical="top" wrapText="1"/>
    </xf>
    <xf numFmtId="2" fontId="10" fillId="2" borderId="0" xfId="0" applyNumberFormat="1" applyFont="1" applyFill="1" applyAlignment="1">
      <alignment horizontal="center" vertical="center"/>
    </xf>
    <xf numFmtId="0" fontId="7" fillId="2" borderId="0" xfId="0" applyFont="1" applyFill="1" applyAlignment="1">
      <alignment horizontal="right" vertical="center"/>
    </xf>
    <xf numFmtId="0" fontId="8" fillId="2" borderId="0" xfId="0" applyFont="1" applyFill="1" applyAlignment="1">
      <alignment horizontal="right" vertical="center"/>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2" fillId="2" borderId="8" xfId="0" applyFont="1" applyFill="1" applyBorder="1"/>
    <xf numFmtId="2" fontId="9" fillId="2" borderId="9" xfId="0" quotePrefix="1" applyNumberFormat="1" applyFont="1" applyFill="1" applyBorder="1" applyAlignment="1">
      <alignment horizontal="center" vertical="center"/>
    </xf>
    <xf numFmtId="43" fontId="9" fillId="4" borderId="9" xfId="0" applyNumberFormat="1" applyFont="1" applyFill="1" applyBorder="1" applyAlignment="1">
      <alignment vertical="center"/>
    </xf>
    <xf numFmtId="2" fontId="9" fillId="2" borderId="9" xfId="0" applyNumberFormat="1" applyFont="1" applyFill="1" applyBorder="1" applyAlignment="1">
      <alignment horizontal="center" vertical="center"/>
    </xf>
    <xf numFmtId="9" fontId="9" fillId="0" borderId="9" xfId="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2" fillId="4" borderId="0" xfId="0" applyFont="1" applyFill="1" applyAlignment="1">
      <alignment horizontal="left" vertical="top" wrapText="1"/>
    </xf>
    <xf numFmtId="9" fontId="15" fillId="0" borderId="11" xfId="1" applyFont="1" applyFill="1" applyBorder="1" applyAlignment="1" applyProtection="1">
      <alignment horizontal="center" vertical="center" wrapText="1"/>
      <protection locked="0"/>
    </xf>
    <xf numFmtId="9" fontId="15" fillId="0" borderId="12" xfId="1" applyFont="1" applyFill="1" applyBorder="1" applyAlignment="1" applyProtection="1">
      <alignment horizontal="center" vertical="center" wrapText="1"/>
      <protection locked="0"/>
    </xf>
    <xf numFmtId="0" fontId="18" fillId="4"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4" fillId="4" borderId="0" xfId="0" applyFont="1" applyFill="1" applyAlignment="1">
      <alignment horizontal="left" vertical="top" wrapText="1"/>
    </xf>
    <xf numFmtId="0" fontId="7" fillId="2" borderId="1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8" xfId="0" applyFont="1" applyFill="1" applyBorder="1" applyAlignment="1">
      <alignment horizontal="center" vertical="center"/>
    </xf>
    <xf numFmtId="0" fontId="14" fillId="4" borderId="0" xfId="0" applyFont="1" applyFill="1" applyAlignment="1">
      <alignment horizontal="left" vertical="top" wrapText="1"/>
    </xf>
    <xf numFmtId="0" fontId="2" fillId="2" borderId="10" xfId="0" applyFont="1" applyFill="1" applyBorder="1" applyAlignment="1">
      <alignment horizontal="left" vertical="top" wrapText="1"/>
    </xf>
    <xf numFmtId="0" fontId="4" fillId="4" borderId="0" xfId="0" applyFont="1" applyFill="1" applyAlignment="1">
      <alignment horizontal="left" vertical="center" wrapText="1"/>
    </xf>
    <xf numFmtId="0" fontId="19" fillId="2" borderId="10" xfId="0" applyFont="1" applyFill="1" applyBorder="1" applyAlignment="1">
      <alignment horizontal="left" vertical="top" wrapText="1"/>
    </xf>
    <xf numFmtId="0" fontId="2" fillId="2" borderId="0" xfId="0" applyFont="1" applyFill="1" applyAlignment="1">
      <alignment horizontal="left" vertical="top" wrapText="1"/>
    </xf>
    <xf numFmtId="0" fontId="2" fillId="0" borderId="11" xfId="1" applyNumberFormat="1" applyFont="1" applyFill="1" applyBorder="1" applyAlignment="1" applyProtection="1">
      <alignment horizontal="center" vertical="center" wrapText="1"/>
      <protection locked="0"/>
    </xf>
    <xf numFmtId="0" fontId="2" fillId="0" borderId="12" xfId="1" applyNumberFormat="1" applyFont="1" applyFill="1" applyBorder="1" applyAlignment="1" applyProtection="1">
      <alignment horizontal="center" vertical="center" wrapText="1"/>
      <protection locked="0"/>
    </xf>
    <xf numFmtId="0" fontId="0" fillId="0" borderId="0" xfId="0" applyAlignment="1">
      <alignment horizontal="center"/>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0" fillId="0" borderId="0" xfId="0" applyAlignment="1" applyProtection="1">
      <alignment horizontal="center"/>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cellXfs>
  <cellStyles count="4">
    <cellStyle name="Migliaia" xfId="2" builtinId="3"/>
    <cellStyle name="Normale" xfId="0" builtinId="0" customBuiltin="1"/>
    <cellStyle name="Percentuale" xfId="1" builtinId="5" customBuiltin="1"/>
    <cellStyle name="Valuta" xfId="3" builtinId="4"/>
  </cellStyles>
  <dxfs count="0"/>
  <tableStyles count="0" defaultTableStyle="TableStyleMedium2" defaultPivotStyle="PivotStyleLight16"/>
  <colors>
    <mruColors>
      <color rgb="FF003399"/>
      <color rgb="FF3C3C3C"/>
      <color rgb="FFDDEBF7"/>
      <color rgb="FF008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190499</xdr:rowOff>
    </xdr:from>
    <xdr:to>
      <xdr:col>11</xdr:col>
      <xdr:colOff>253414</xdr:colOff>
      <xdr:row>41</xdr:row>
      <xdr:rowOff>85724</xdr:rowOff>
    </xdr:to>
    <xdr:pic>
      <xdr:nvPicPr>
        <xdr:cNvPr id="3" name="Immagine 2">
          <a:extLst>
            <a:ext uri="{FF2B5EF4-FFF2-40B4-BE49-F238E27FC236}">
              <a16:creationId xmlns:a16="http://schemas.microsoft.com/office/drawing/2014/main" id="{E001D40D-2664-4126-BA29-341896612907}"/>
            </a:ext>
          </a:extLst>
        </xdr:cNvPr>
        <xdr:cNvPicPr>
          <a:picLocks noChangeAspect="1"/>
        </xdr:cNvPicPr>
      </xdr:nvPicPr>
      <xdr:blipFill>
        <a:blip xmlns:r="http://schemas.openxmlformats.org/officeDocument/2006/relationships" r:embed="rId1"/>
        <a:stretch>
          <a:fillRect/>
        </a:stretch>
      </xdr:blipFill>
      <xdr:spPr>
        <a:xfrm>
          <a:off x="0" y="380999"/>
          <a:ext cx="6768514" cy="7134225"/>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3"/>
  <sheetViews>
    <sheetView tabSelected="1" zoomScale="90" zoomScaleNormal="90" zoomScaleSheetLayoutView="90" workbookViewId="0">
      <selection activeCell="E12" sqref="E12"/>
    </sheetView>
  </sheetViews>
  <sheetFormatPr defaultColWidth="8.85546875" defaultRowHeight="12.75" x14ac:dyDescent="0.2"/>
  <cols>
    <col min="1" max="1" width="3.140625" style="1" customWidth="1"/>
    <col min="2" max="2" width="4.7109375" style="1" customWidth="1"/>
    <col min="3" max="3" width="64.42578125" style="1" customWidth="1"/>
    <col min="4" max="4" width="5.28515625" style="1" customWidth="1"/>
    <col min="5" max="5" width="18.85546875" style="1" customWidth="1"/>
    <col min="6" max="6" width="4.5703125" style="1" customWidth="1"/>
    <col min="7" max="7" width="20" style="1" customWidth="1"/>
    <col min="8" max="8" width="4.7109375" style="1" customWidth="1"/>
    <col min="9" max="9" width="3.140625" style="1" customWidth="1"/>
    <col min="10" max="10" width="8.28515625" style="1" customWidth="1"/>
    <col min="11" max="11" width="24.28515625" style="1" hidden="1" customWidth="1"/>
    <col min="12" max="16384" width="8.85546875" style="1"/>
  </cols>
  <sheetData>
    <row r="1" spans="2:11" ht="14.1" customHeight="1" thickBot="1" x14ac:dyDescent="0.25"/>
    <row r="2" spans="2:11" ht="6.95" customHeight="1" thickBot="1" x14ac:dyDescent="0.25">
      <c r="B2" s="4"/>
      <c r="C2" s="5"/>
      <c r="D2" s="5"/>
      <c r="E2" s="5"/>
      <c r="F2" s="5"/>
      <c r="G2" s="5"/>
      <c r="H2" s="6"/>
    </row>
    <row r="3" spans="2:11" ht="20.100000000000001" customHeight="1" x14ac:dyDescent="0.2">
      <c r="B3" s="7"/>
      <c r="C3" s="88" t="s">
        <v>76</v>
      </c>
      <c r="D3" s="89"/>
      <c r="E3" s="89"/>
      <c r="F3" s="89"/>
      <c r="G3" s="90"/>
      <c r="H3" s="8"/>
    </row>
    <row r="4" spans="2:11" ht="20.100000000000001" customHeight="1" thickBot="1" x14ac:dyDescent="0.25">
      <c r="B4" s="7"/>
      <c r="C4" s="92" t="s">
        <v>20</v>
      </c>
      <c r="D4" s="93"/>
      <c r="E4" s="93"/>
      <c r="F4" s="93"/>
      <c r="G4" s="94"/>
      <c r="H4" s="8"/>
    </row>
    <row r="5" spans="2:11" ht="6.95" customHeight="1" x14ac:dyDescent="0.2">
      <c r="B5" s="7"/>
      <c r="C5" s="20"/>
      <c r="D5" s="20"/>
      <c r="E5" s="20"/>
      <c r="F5" s="20"/>
      <c r="G5" s="20"/>
      <c r="H5" s="8"/>
    </row>
    <row r="6" spans="2:11" ht="18" customHeight="1" x14ac:dyDescent="0.2">
      <c r="B6" s="7"/>
      <c r="C6" s="21" t="s">
        <v>0</v>
      </c>
      <c r="D6" s="22"/>
      <c r="E6" s="23" t="s">
        <v>1</v>
      </c>
      <c r="F6" s="23"/>
      <c r="G6" s="23" t="s">
        <v>2</v>
      </c>
      <c r="H6" s="8"/>
    </row>
    <row r="7" spans="2:11" ht="7.15" customHeight="1" thickBot="1" x14ac:dyDescent="0.25">
      <c r="B7" s="7"/>
      <c r="C7" s="96"/>
      <c r="D7" s="96"/>
      <c r="E7" s="96"/>
      <c r="F7" s="96"/>
      <c r="G7" s="96"/>
      <c r="H7" s="8"/>
    </row>
    <row r="8" spans="2:11" ht="7.15" customHeight="1" thickBot="1" x14ac:dyDescent="0.25">
      <c r="B8" s="7"/>
      <c r="C8" s="22"/>
      <c r="D8" s="22"/>
      <c r="E8" s="24"/>
      <c r="F8" s="24"/>
      <c r="G8" s="22"/>
      <c r="H8" s="8"/>
    </row>
    <row r="9" spans="2:11" ht="18" customHeight="1" thickBot="1" x14ac:dyDescent="0.25">
      <c r="B9" s="7"/>
      <c r="C9" s="25" t="s">
        <v>62</v>
      </c>
      <c r="D9" s="26"/>
      <c r="E9" s="27">
        <f>+IF(E19=0,E12,E12/E19)</f>
        <v>0</v>
      </c>
      <c r="F9" s="28"/>
      <c r="G9" s="76">
        <f>+IF(E9&gt;=250000,0,+IF(E9&lt;=35000,0,+IF(E9=50000,35,+K9)))</f>
        <v>0</v>
      </c>
      <c r="H9" s="8"/>
      <c r="K9" s="29">
        <f>+IF(E9&lt;50000,+((E9-35000)/15000),+((-E9+250000)/200000))*35</f>
        <v>-81.666666666666671</v>
      </c>
    </row>
    <row r="10" spans="2:11" ht="6.95" customHeight="1" x14ac:dyDescent="0.2">
      <c r="B10" s="7"/>
      <c r="C10" s="30"/>
      <c r="D10" s="26"/>
      <c r="E10" s="31"/>
      <c r="F10" s="32"/>
      <c r="G10" s="33"/>
      <c r="H10" s="8"/>
    </row>
    <row r="11" spans="2:11" ht="18" customHeight="1" thickBot="1" x14ac:dyDescent="0.25">
      <c r="B11" s="7"/>
      <c r="C11" s="34" t="s">
        <v>38</v>
      </c>
      <c r="D11" s="26"/>
      <c r="E11" s="35"/>
      <c r="F11" s="35"/>
      <c r="G11" s="35"/>
      <c r="H11" s="8"/>
    </row>
    <row r="12" spans="2:11" ht="18" customHeight="1" thickBot="1" x14ac:dyDescent="0.25">
      <c r="B12" s="7"/>
      <c r="C12" s="36" t="s">
        <v>39</v>
      </c>
      <c r="D12" s="37"/>
      <c r="E12" s="38">
        <f>E14-E16</f>
        <v>0</v>
      </c>
      <c r="F12" s="39"/>
      <c r="G12" s="40"/>
      <c r="H12" s="8"/>
    </row>
    <row r="13" spans="2:11" ht="6.95" customHeight="1" thickBot="1" x14ac:dyDescent="0.25">
      <c r="B13" s="7"/>
      <c r="C13" s="36"/>
      <c r="D13" s="37"/>
      <c r="E13" s="41"/>
      <c r="F13" s="39"/>
      <c r="G13" s="40"/>
      <c r="H13" s="8"/>
    </row>
    <row r="14" spans="2:11" ht="18" customHeight="1" thickBot="1" x14ac:dyDescent="0.25">
      <c r="B14" s="7"/>
      <c r="C14" s="42" t="s">
        <v>40</v>
      </c>
      <c r="D14" s="43"/>
      <c r="E14" s="44"/>
      <c r="F14" s="39"/>
      <c r="G14" s="40"/>
      <c r="H14" s="8"/>
    </row>
    <row r="15" spans="2:11" ht="6.95" customHeight="1" thickBot="1" x14ac:dyDescent="0.25">
      <c r="B15" s="7"/>
      <c r="C15" s="36"/>
      <c r="D15" s="37"/>
      <c r="E15" s="45"/>
      <c r="F15" s="39"/>
      <c r="G15" s="40"/>
      <c r="H15" s="8"/>
    </row>
    <row r="16" spans="2:11" ht="18" customHeight="1" thickBot="1" x14ac:dyDescent="0.25">
      <c r="B16" s="7"/>
      <c r="C16" s="46" t="s">
        <v>59</v>
      </c>
      <c r="D16" s="47"/>
      <c r="E16" s="44"/>
      <c r="F16" s="39"/>
      <c r="G16" s="40"/>
      <c r="H16" s="8"/>
    </row>
    <row r="17" spans="2:11" ht="6.95" customHeight="1" x14ac:dyDescent="0.2">
      <c r="B17" s="7"/>
      <c r="C17" s="47"/>
      <c r="D17" s="47"/>
      <c r="E17" s="46"/>
      <c r="F17" s="46"/>
      <c r="G17" s="46"/>
      <c r="H17" s="8"/>
    </row>
    <row r="18" spans="2:11" ht="18" customHeight="1" thickBot="1" x14ac:dyDescent="0.25">
      <c r="B18" s="7"/>
      <c r="C18" s="48" t="s">
        <v>26</v>
      </c>
      <c r="D18" s="47"/>
      <c r="E18" s="46"/>
      <c r="F18" s="46"/>
      <c r="G18" s="46"/>
      <c r="H18" s="8"/>
    </row>
    <row r="19" spans="2:11" ht="18" customHeight="1" thickBot="1" x14ac:dyDescent="0.25">
      <c r="B19" s="7"/>
      <c r="C19" s="46" t="s">
        <v>77</v>
      </c>
      <c r="D19" s="47"/>
      <c r="E19" s="49">
        <v>0</v>
      </c>
      <c r="F19" s="39"/>
      <c r="G19" s="40"/>
      <c r="H19" s="8"/>
    </row>
    <row r="20" spans="2:11" ht="6.95" customHeight="1" x14ac:dyDescent="0.2">
      <c r="B20" s="7"/>
      <c r="C20" s="50"/>
      <c r="D20" s="50"/>
      <c r="E20" s="50"/>
      <c r="F20" s="51"/>
      <c r="G20" s="50"/>
      <c r="H20" s="8"/>
    </row>
    <row r="21" spans="2:11" ht="6.95" customHeight="1" x14ac:dyDescent="0.2">
      <c r="B21" s="7"/>
      <c r="C21" s="50"/>
      <c r="D21" s="50"/>
      <c r="E21" s="50"/>
      <c r="F21" s="51"/>
      <c r="G21" s="50"/>
      <c r="H21" s="8"/>
    </row>
    <row r="22" spans="2:11" ht="126.75" customHeight="1" x14ac:dyDescent="0.2">
      <c r="B22" s="7"/>
      <c r="C22" s="83" t="s">
        <v>71</v>
      </c>
      <c r="D22" s="91"/>
      <c r="E22" s="91"/>
      <c r="F22" s="91"/>
      <c r="G22" s="91"/>
      <c r="H22" s="8"/>
    </row>
    <row r="23" spans="2:11" ht="47.25" customHeight="1" x14ac:dyDescent="0.2">
      <c r="B23" s="7"/>
      <c r="C23" s="83" t="s">
        <v>80</v>
      </c>
      <c r="D23" s="83"/>
      <c r="E23" s="83"/>
      <c r="F23" s="83"/>
      <c r="G23" s="83"/>
      <c r="H23" s="8"/>
    </row>
    <row r="24" spans="2:11" ht="54" customHeight="1" x14ac:dyDescent="0.2">
      <c r="B24" s="7"/>
      <c r="C24" s="83" t="s">
        <v>79</v>
      </c>
      <c r="D24" s="83"/>
      <c r="E24" s="83"/>
      <c r="F24" s="83"/>
      <c r="G24" s="83"/>
      <c r="H24" s="8"/>
    </row>
    <row r="25" spans="2:11" ht="6.95" customHeight="1" thickBot="1" x14ac:dyDescent="0.25">
      <c r="B25" s="7"/>
      <c r="C25" s="96"/>
      <c r="D25" s="96"/>
      <c r="E25" s="96"/>
      <c r="F25" s="96"/>
      <c r="G25" s="96"/>
      <c r="H25" s="8"/>
    </row>
    <row r="26" spans="2:11" ht="6.95" customHeight="1" thickBot="1" x14ac:dyDescent="0.25">
      <c r="B26" s="7"/>
      <c r="C26" s="52"/>
      <c r="D26" s="52"/>
      <c r="E26" s="52"/>
      <c r="F26" s="52"/>
      <c r="G26" s="53"/>
      <c r="H26" s="8"/>
    </row>
    <row r="27" spans="2:11" ht="18" customHeight="1" thickBot="1" x14ac:dyDescent="0.25">
      <c r="B27" s="7"/>
      <c r="C27" s="21" t="s">
        <v>60</v>
      </c>
      <c r="D27" s="22"/>
      <c r="E27" s="77">
        <f>+E19</f>
        <v>0</v>
      </c>
      <c r="F27" s="32"/>
      <c r="G27" s="78">
        <f>+IF(E27&gt;=100,0,+IF(E27=0,0,+IF(E27=20,20,+K27)))</f>
        <v>0</v>
      </c>
      <c r="H27" s="8"/>
      <c r="K27" s="29">
        <f>+IF(E27&lt;20,+E27/20,+((-E27+100)/80))*20</f>
        <v>0</v>
      </c>
    </row>
    <row r="28" spans="2:11" ht="6.95" customHeight="1" x14ac:dyDescent="0.2">
      <c r="B28" s="7"/>
      <c r="C28" s="55"/>
      <c r="D28" s="55"/>
      <c r="E28" s="55"/>
      <c r="F28" s="55"/>
      <c r="G28" s="55"/>
      <c r="H28" s="8"/>
    </row>
    <row r="29" spans="2:11" ht="68.099999999999994" customHeight="1" x14ac:dyDescent="0.2">
      <c r="B29" s="7"/>
      <c r="C29" s="95" t="s">
        <v>78</v>
      </c>
      <c r="D29" s="95"/>
      <c r="E29" s="95"/>
      <c r="F29" s="95"/>
      <c r="G29" s="95"/>
      <c r="H29" s="8"/>
      <c r="K29" s="29"/>
    </row>
    <row r="30" spans="2:11" ht="6.95" customHeight="1" thickBot="1" x14ac:dyDescent="0.25">
      <c r="B30" s="7"/>
      <c r="C30" s="96"/>
      <c r="D30" s="96"/>
      <c r="E30" s="96"/>
      <c r="F30" s="96"/>
      <c r="G30" s="96"/>
      <c r="H30" s="8"/>
    </row>
    <row r="31" spans="2:11" ht="6.95" customHeight="1" thickBot="1" x14ac:dyDescent="0.25">
      <c r="B31" s="7"/>
      <c r="C31" s="52"/>
      <c r="D31" s="52"/>
      <c r="E31" s="52"/>
      <c r="F31" s="52"/>
      <c r="G31" s="53"/>
      <c r="H31" s="8"/>
    </row>
    <row r="32" spans="2:11" ht="18" customHeight="1" thickBot="1" x14ac:dyDescent="0.25">
      <c r="B32" s="7"/>
      <c r="C32" s="56" t="s">
        <v>27</v>
      </c>
      <c r="D32" s="22"/>
      <c r="E32" s="57" t="s">
        <v>41</v>
      </c>
      <c r="F32" s="58"/>
      <c r="G32" s="59"/>
      <c r="H32" s="8"/>
    </row>
    <row r="33" spans="2:8" ht="6.95" customHeight="1" thickBot="1" x14ac:dyDescent="0.25">
      <c r="B33" s="9"/>
      <c r="C33" s="60"/>
      <c r="D33" s="60"/>
      <c r="E33" s="61"/>
      <c r="F33" s="58"/>
      <c r="G33" s="59"/>
      <c r="H33" s="8"/>
    </row>
    <row r="34" spans="2:8" ht="18" customHeight="1" x14ac:dyDescent="0.2">
      <c r="B34" s="9"/>
      <c r="C34" s="21" t="s">
        <v>6</v>
      </c>
      <c r="D34" s="60"/>
      <c r="E34" s="100"/>
      <c r="F34" s="62"/>
      <c r="G34" s="81" t="str">
        <f>+IF(E34="Diagnosi Digit. e 1 Intervento", 0, +IF(OR(E34="1 Intervento", E34="Diagnosi Digit. e 2 Interventi"), 5,+IF(OR(E34="2 Interventi", E34="Diagnosi Digit. e 3 Interventi"),10, IF(OR(E34="3 Interventi o più", E34="Diagnosi Digit. e 4 Interventi o più"),15,"Selezionare da elenchi"))))</f>
        <v>Selezionare da elenchi</v>
      </c>
      <c r="H34" s="8"/>
    </row>
    <row r="35" spans="2:8" ht="12" customHeight="1" thickBot="1" x14ac:dyDescent="0.25">
      <c r="B35" s="9"/>
      <c r="C35" s="22"/>
      <c r="D35" s="60"/>
      <c r="E35" s="101"/>
      <c r="F35" s="62"/>
      <c r="G35" s="82"/>
      <c r="H35" s="8"/>
    </row>
    <row r="36" spans="2:8" s="2" customFormat="1" ht="6.95" customHeight="1" x14ac:dyDescent="0.25">
      <c r="B36" s="9"/>
      <c r="C36" s="97"/>
      <c r="D36" s="97"/>
      <c r="E36" s="97"/>
      <c r="F36" s="97"/>
      <c r="G36" s="97"/>
      <c r="H36" s="10"/>
    </row>
    <row r="37" spans="2:8" s="2" customFormat="1" ht="15" customHeight="1" x14ac:dyDescent="0.25">
      <c r="B37" s="9"/>
      <c r="C37" s="83" t="s">
        <v>58</v>
      </c>
      <c r="D37" s="63" t="s">
        <v>50</v>
      </c>
      <c r="E37" s="63" t="s">
        <v>44</v>
      </c>
      <c r="F37" s="86" t="s">
        <v>48</v>
      </c>
      <c r="G37" s="86"/>
      <c r="H37" s="10"/>
    </row>
    <row r="38" spans="2:8" s="2" customFormat="1" ht="15" customHeight="1" x14ac:dyDescent="0.25">
      <c r="B38" s="9"/>
      <c r="C38" s="83"/>
      <c r="D38" s="63">
        <v>0</v>
      </c>
      <c r="E38" s="64" t="s">
        <v>47</v>
      </c>
      <c r="F38" s="87" t="s">
        <v>55</v>
      </c>
      <c r="G38" s="87"/>
      <c r="H38" s="10"/>
    </row>
    <row r="39" spans="2:8" s="2" customFormat="1" ht="15" customHeight="1" x14ac:dyDescent="0.25">
      <c r="B39" s="9"/>
      <c r="C39" s="83"/>
      <c r="D39" s="63">
        <v>5</v>
      </c>
      <c r="E39" s="64" t="s">
        <v>46</v>
      </c>
      <c r="F39" s="87" t="s">
        <v>56</v>
      </c>
      <c r="G39" s="87"/>
      <c r="H39" s="10"/>
    </row>
    <row r="40" spans="2:8" s="2" customFormat="1" ht="15" customHeight="1" x14ac:dyDescent="0.25">
      <c r="B40" s="9"/>
      <c r="C40" s="83"/>
      <c r="D40" s="63">
        <v>10</v>
      </c>
      <c r="E40" s="64" t="s">
        <v>45</v>
      </c>
      <c r="F40" s="87" t="s">
        <v>57</v>
      </c>
      <c r="G40" s="87"/>
      <c r="H40" s="10"/>
    </row>
    <row r="41" spans="2:8" s="2" customFormat="1" ht="15" customHeight="1" x14ac:dyDescent="0.25">
      <c r="B41" s="9"/>
      <c r="C41" s="83"/>
      <c r="D41" s="63">
        <v>15</v>
      </c>
      <c r="E41" s="64" t="s">
        <v>49</v>
      </c>
      <c r="F41" s="87" t="s">
        <v>61</v>
      </c>
      <c r="G41" s="87"/>
      <c r="H41" s="10"/>
    </row>
    <row r="42" spans="2:8" s="2" customFormat="1" ht="34.5" customHeight="1" x14ac:dyDescent="0.25">
      <c r="B42" s="9"/>
      <c r="C42" s="83" t="s">
        <v>72</v>
      </c>
      <c r="D42" s="83"/>
      <c r="E42" s="83"/>
      <c r="F42" s="83"/>
      <c r="G42" s="83"/>
      <c r="H42" s="10"/>
    </row>
    <row r="43" spans="2:8" s="2" customFormat="1" ht="6.95" customHeight="1" thickBot="1" x14ac:dyDescent="0.3">
      <c r="B43" s="9"/>
      <c r="C43" s="96"/>
      <c r="D43" s="96"/>
      <c r="E43" s="96"/>
      <c r="F43" s="96"/>
      <c r="G43" s="96"/>
      <c r="H43" s="10"/>
    </row>
    <row r="44" spans="2:8" ht="6.95" customHeight="1" thickBot="1" x14ac:dyDescent="0.25">
      <c r="B44" s="7"/>
      <c r="C44" s="65"/>
      <c r="D44" s="65"/>
      <c r="E44" s="65"/>
      <c r="F44" s="65"/>
      <c r="G44" s="66"/>
      <c r="H44" s="8"/>
    </row>
    <row r="45" spans="2:8" ht="18" customHeight="1" thickBot="1" x14ac:dyDescent="0.25">
      <c r="B45" s="7"/>
      <c r="C45" s="25" t="s">
        <v>22</v>
      </c>
      <c r="D45" s="22"/>
      <c r="E45" s="79" t="s">
        <v>3</v>
      </c>
      <c r="F45" s="80"/>
      <c r="G45" s="78">
        <f>+IF(E45="SI",10,0)</f>
        <v>0</v>
      </c>
      <c r="H45" s="8"/>
    </row>
    <row r="46" spans="2:8" ht="6.95" customHeight="1" x14ac:dyDescent="0.2">
      <c r="B46" s="7"/>
      <c r="C46" s="68"/>
      <c r="D46" s="68"/>
      <c r="E46" s="68"/>
      <c r="F46" s="68"/>
      <c r="G46" s="69"/>
      <c r="H46" s="8"/>
    </row>
    <row r="47" spans="2:8" s="3" customFormat="1" ht="48.95" customHeight="1" x14ac:dyDescent="0.2">
      <c r="B47" s="11"/>
      <c r="C47" s="99" t="s">
        <v>73</v>
      </c>
      <c r="D47" s="99"/>
      <c r="E47" s="99"/>
      <c r="F47" s="99"/>
      <c r="G47" s="99"/>
      <c r="H47" s="12"/>
    </row>
    <row r="48" spans="2:8" ht="6.95" customHeight="1" thickBot="1" x14ac:dyDescent="0.25">
      <c r="B48" s="7"/>
      <c r="C48" s="98"/>
      <c r="D48" s="98"/>
      <c r="E48" s="98"/>
      <c r="F48" s="98"/>
      <c r="G48" s="98"/>
      <c r="H48" s="8"/>
    </row>
    <row r="49" spans="2:8" ht="6.95" customHeight="1" thickBot="1" x14ac:dyDescent="0.25">
      <c r="B49" s="7"/>
      <c r="C49" s="65"/>
      <c r="D49" s="65"/>
      <c r="E49" s="65"/>
      <c r="F49" s="65"/>
      <c r="G49" s="66"/>
      <c r="H49" s="8"/>
    </row>
    <row r="50" spans="2:8" ht="18" customHeight="1" thickBot="1" x14ac:dyDescent="0.25">
      <c r="B50" s="7"/>
      <c r="C50" s="21" t="s">
        <v>23</v>
      </c>
      <c r="D50" s="22"/>
      <c r="E50" s="79" t="s">
        <v>3</v>
      </c>
      <c r="F50" s="80"/>
      <c r="G50" s="78">
        <f>+IF(E50="SI",10,0)</f>
        <v>0</v>
      </c>
      <c r="H50" s="8"/>
    </row>
    <row r="51" spans="2:8" ht="6.95" customHeight="1" x14ac:dyDescent="0.2">
      <c r="B51" s="7"/>
      <c r="C51" s="68"/>
      <c r="D51" s="68"/>
      <c r="E51" s="68"/>
      <c r="F51" s="68"/>
      <c r="G51" s="69"/>
      <c r="H51" s="8"/>
    </row>
    <row r="52" spans="2:8" s="3" customFormat="1" ht="45.6" customHeight="1" x14ac:dyDescent="0.2">
      <c r="B52" s="11"/>
      <c r="C52" s="99" t="s">
        <v>74</v>
      </c>
      <c r="D52" s="99"/>
      <c r="E52" s="99"/>
      <c r="F52" s="99"/>
      <c r="G52" s="99"/>
      <c r="H52" s="12"/>
    </row>
    <row r="53" spans="2:8" ht="6.95" customHeight="1" thickBot="1" x14ac:dyDescent="0.25">
      <c r="B53" s="7"/>
      <c r="C53" s="96"/>
      <c r="D53" s="96"/>
      <c r="E53" s="96"/>
      <c r="F53" s="96"/>
      <c r="G53" s="96"/>
      <c r="H53" s="8"/>
    </row>
    <row r="54" spans="2:8" ht="6.95" customHeight="1" thickBot="1" x14ac:dyDescent="0.25">
      <c r="B54" s="7"/>
      <c r="C54" s="52"/>
      <c r="D54" s="52"/>
      <c r="E54" s="52"/>
      <c r="F54" s="52"/>
      <c r="G54" s="53"/>
      <c r="H54" s="8"/>
    </row>
    <row r="55" spans="2:8" ht="18" customHeight="1" thickBot="1" x14ac:dyDescent="0.25">
      <c r="B55" s="7"/>
      <c r="C55" s="21" t="s">
        <v>24</v>
      </c>
      <c r="D55" s="22"/>
      <c r="E55" s="84" t="s">
        <v>42</v>
      </c>
      <c r="F55" s="67"/>
      <c r="G55" s="78">
        <f>+IF(E55="Selezionare",0,10)</f>
        <v>0</v>
      </c>
      <c r="H55" s="8"/>
    </row>
    <row r="56" spans="2:8" ht="12" customHeight="1" thickBot="1" x14ac:dyDescent="0.25">
      <c r="B56" s="7"/>
      <c r="C56" s="21"/>
      <c r="D56" s="22"/>
      <c r="E56" s="85"/>
      <c r="F56" s="67"/>
      <c r="G56" s="70"/>
      <c r="H56" s="8"/>
    </row>
    <row r="57" spans="2:8" ht="6.95" customHeight="1" x14ac:dyDescent="0.2">
      <c r="B57" s="7"/>
      <c r="C57" s="99"/>
      <c r="D57" s="99"/>
      <c r="E57" s="99"/>
      <c r="F57" s="99"/>
      <c r="G57" s="99"/>
      <c r="H57" s="8"/>
    </row>
    <row r="58" spans="2:8" s="3" customFormat="1" ht="46.5" customHeight="1" x14ac:dyDescent="0.2">
      <c r="B58" s="11"/>
      <c r="C58" s="99" t="s">
        <v>75</v>
      </c>
      <c r="D58" s="99"/>
      <c r="E58" s="99"/>
      <c r="F58" s="99"/>
      <c r="G58" s="99"/>
      <c r="H58" s="12"/>
    </row>
    <row r="59" spans="2:8" ht="6.95" customHeight="1" thickBot="1" x14ac:dyDescent="0.25">
      <c r="B59" s="7"/>
      <c r="C59" s="98"/>
      <c r="D59" s="98"/>
      <c r="E59" s="98"/>
      <c r="F59" s="98"/>
      <c r="G59" s="98"/>
      <c r="H59" s="8"/>
    </row>
    <row r="60" spans="2:8" ht="6.95" customHeight="1" thickBot="1" x14ac:dyDescent="0.25">
      <c r="B60" s="7"/>
      <c r="C60" s="65"/>
      <c r="D60" s="65"/>
      <c r="E60" s="65"/>
      <c r="F60" s="65"/>
      <c r="G60" s="66"/>
      <c r="H60" s="8"/>
    </row>
    <row r="61" spans="2:8" ht="18" customHeight="1" thickBot="1" x14ac:dyDescent="0.25">
      <c r="B61" s="7"/>
      <c r="C61" s="71" t="s">
        <v>4</v>
      </c>
      <c r="D61" s="72"/>
      <c r="E61" s="73"/>
      <c r="F61" s="74"/>
      <c r="G61" s="54" t="e">
        <f>+G9+G27+G34+G45+G50+G55</f>
        <v>#VALUE!</v>
      </c>
      <c r="H61" s="8"/>
    </row>
    <row r="62" spans="2:8" ht="6.95" customHeight="1" thickBot="1" x14ac:dyDescent="0.25">
      <c r="B62" s="13"/>
      <c r="C62" s="75"/>
      <c r="D62" s="75"/>
      <c r="E62" s="75"/>
      <c r="F62" s="75"/>
      <c r="G62" s="75"/>
      <c r="H62" s="14"/>
    </row>
    <row r="63" spans="2:8" ht="9" customHeight="1" x14ac:dyDescent="0.2"/>
  </sheetData>
  <sheetProtection algorithmName="SHA-512" hashValue="cYUAL6spdfheUl5F76lMm/qLW8QumkxrjG1vxQWS46TFpRDbqD/IWsjpHW3EAojbo4dh5SeIkAELhAYLf74hxg==" saltValue="GA6aDWOCCOBsVVYStEYGwQ==" spinCount="100000" sheet="1" objects="1" scenarios="1"/>
  <mergeCells count="28">
    <mergeCell ref="C25:G25"/>
    <mergeCell ref="C43:G43"/>
    <mergeCell ref="C36:G36"/>
    <mergeCell ref="C59:G59"/>
    <mergeCell ref="C52:G52"/>
    <mergeCell ref="C53:G53"/>
    <mergeCell ref="C57:G57"/>
    <mergeCell ref="C48:G48"/>
    <mergeCell ref="C58:G58"/>
    <mergeCell ref="C37:C41"/>
    <mergeCell ref="C42:G42"/>
    <mergeCell ref="C47:G47"/>
    <mergeCell ref="E34:E35"/>
    <mergeCell ref="C3:G3"/>
    <mergeCell ref="C22:G22"/>
    <mergeCell ref="C4:G4"/>
    <mergeCell ref="C29:G29"/>
    <mergeCell ref="C30:G30"/>
    <mergeCell ref="C23:G23"/>
    <mergeCell ref="C7:G7"/>
    <mergeCell ref="G34:G35"/>
    <mergeCell ref="C24:G24"/>
    <mergeCell ref="E55:E56"/>
    <mergeCell ref="F37:G37"/>
    <mergeCell ref="F41:G41"/>
    <mergeCell ref="F40:G40"/>
    <mergeCell ref="F39:G39"/>
    <mergeCell ref="F38:G38"/>
  </mergeCells>
  <dataValidations count="2">
    <dataValidation type="list" allowBlank="1" showInputMessage="1" showErrorMessage="1" sqref="E32" xr:uid="{CF126DAB-F699-426B-B265-0EA8B3DD306D}">
      <formula1>Dimensionamento</formula1>
    </dataValidation>
    <dataValidation type="list" allowBlank="1" showInputMessage="1" showErrorMessage="1" sqref="E34:E35" xr:uid="{96C18C86-CAF7-4FF2-BCB2-99D5BEB2B531}">
      <formula1>INDIRECT($E$32)</formula1>
    </dataValidation>
  </dataValidations>
  <printOptions horizontalCentered="1"/>
  <pageMargins left="0.23622047244094491" right="0.23622047244094491" top="0.35433070866141736" bottom="0.35433070866141736" header="0.31496062992125984" footer="0.31496062992125984"/>
  <pageSetup paperSize="9" scale="73" orientation="portrait" r:id="rId1"/>
  <colBreaks count="1" manualBreakCount="1">
    <brk id="8" max="1048575" man="1"/>
  </colBreaks>
  <ignoredErrors>
    <ignoredError sqref="G61" evalErro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Elenchi!$A$4:$A$5</xm:f>
          </x14:formula1>
          <xm:sqref>E61 E45</xm:sqref>
        </x14:dataValidation>
        <x14:dataValidation type="list" allowBlank="1" showInputMessage="1" showErrorMessage="1" xr:uid="{D1924904-9C9E-4B66-89B6-62D7B111C1CA}">
          <x14:formula1>
            <xm:f>Elenchi!$B$4:$B$5</xm:f>
          </x14:formula1>
          <xm:sqref>E50</xm:sqref>
        </x14:dataValidation>
        <x14:dataValidation type="list" allowBlank="1" showInputMessage="1" showErrorMessage="1" xr:uid="{05662071-3CEB-4CA7-9876-9ABC07AB2148}">
          <x14:formula1>
            <xm:f>Elenchi!$C$4:$C$14</xm:f>
          </x14:formula1>
          <xm:sqref>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A4D6E-8F8C-4EDF-808B-B16BD7ABCAA1}">
  <dimension ref="A1:BT47"/>
  <sheetViews>
    <sheetView zoomScale="90" zoomScaleNormal="90" workbookViewId="0">
      <selection activeCell="B46" sqref="B46:L46"/>
    </sheetView>
  </sheetViews>
  <sheetFormatPr defaultRowHeight="15" x14ac:dyDescent="0.25"/>
  <cols>
    <col min="1" max="1" width="6.28515625" customWidth="1"/>
    <col min="2" max="2" width="9.140625" customWidth="1"/>
  </cols>
  <sheetData>
    <row r="1" spans="1:11" ht="32.25" customHeight="1" x14ac:dyDescent="0.25">
      <c r="A1" s="103" t="s">
        <v>84</v>
      </c>
      <c r="B1" s="104"/>
      <c r="C1" s="104"/>
      <c r="D1" s="104"/>
      <c r="E1" s="104"/>
      <c r="F1" s="104"/>
      <c r="G1" s="104"/>
      <c r="H1" s="104"/>
      <c r="I1" s="104"/>
      <c r="J1" s="104"/>
      <c r="K1" s="104"/>
    </row>
    <row r="3" spans="1:11" x14ac:dyDescent="0.25">
      <c r="A3" s="105" t="s">
        <v>81</v>
      </c>
      <c r="B3" s="105"/>
      <c r="C3" s="105"/>
      <c r="D3" s="105"/>
      <c r="E3" s="105"/>
      <c r="F3" s="105"/>
      <c r="G3" s="105"/>
      <c r="H3" s="105"/>
      <c r="I3" s="105"/>
      <c r="J3" s="105"/>
      <c r="K3" s="105"/>
    </row>
    <row r="45" spans="2:72" ht="90.75" customHeight="1" x14ac:dyDescent="0.25">
      <c r="B45" s="106" t="s">
        <v>82</v>
      </c>
      <c r="C45" s="106"/>
      <c r="D45" s="106"/>
      <c r="E45" s="106"/>
      <c r="F45" s="106"/>
      <c r="G45" s="106"/>
      <c r="H45" s="106"/>
      <c r="I45" s="106"/>
      <c r="J45" s="106"/>
      <c r="K45" s="106"/>
      <c r="L45" s="106"/>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row>
    <row r="46" spans="2:72" ht="111.75" customHeight="1" x14ac:dyDescent="0.25">
      <c r="B46" s="107" t="s">
        <v>83</v>
      </c>
      <c r="C46" s="107"/>
      <c r="D46" s="107"/>
      <c r="E46" s="107"/>
      <c r="F46" s="107"/>
      <c r="G46" s="107"/>
      <c r="H46" s="107"/>
      <c r="I46" s="107"/>
      <c r="J46" s="107"/>
      <c r="K46" s="107"/>
      <c r="L46" s="107"/>
    </row>
    <row r="47" spans="2:72" ht="204" customHeight="1" x14ac:dyDescent="0.25">
      <c r="B47" s="107" t="s">
        <v>85</v>
      </c>
      <c r="C47" s="107"/>
      <c r="D47" s="107"/>
      <c r="E47" s="107"/>
      <c r="F47" s="107"/>
      <c r="G47" s="107"/>
      <c r="H47" s="107"/>
      <c r="I47" s="107"/>
      <c r="J47" s="107"/>
      <c r="K47" s="107"/>
      <c r="L47" s="107"/>
    </row>
  </sheetData>
  <sheetProtection algorithmName="SHA-512" hashValue="q104aWhftvSjynO9hs2CXr/1h4U9TVjhRda1aEKLj5r8Vc7Jq3QZ5IyFzghst+guCF3eC9RwWc32E1ojW6kteA==" saltValue="bTXpiH2ZRC9fjR7BMkUCIg==" spinCount="100000" sheet="1" objects="1" scenarios="1"/>
  <mergeCells count="5">
    <mergeCell ref="B45:L45"/>
    <mergeCell ref="B46:L46"/>
    <mergeCell ref="B47:L47"/>
    <mergeCell ref="A1:K1"/>
    <mergeCell ref="A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topLeftCell="C1" workbookViewId="0">
      <selection activeCell="F21" sqref="F21"/>
    </sheetView>
  </sheetViews>
  <sheetFormatPr defaultColWidth="12.28515625" defaultRowHeight="18" x14ac:dyDescent="0.25"/>
  <cols>
    <col min="1" max="1" width="17.5703125" style="17" customWidth="1"/>
    <col min="2" max="2" width="12.28515625" style="17"/>
    <col min="3" max="4" width="25.140625" style="17" customWidth="1"/>
    <col min="5" max="5" width="22.7109375" style="17" bestFit="1" customWidth="1"/>
    <col min="6" max="6" width="48.7109375" style="17" customWidth="1"/>
    <col min="7" max="7" width="45.5703125" style="17" customWidth="1"/>
    <col min="8" max="8" width="40.140625" style="17" bestFit="1" customWidth="1"/>
    <col min="9" max="16384" width="12.28515625" style="17"/>
  </cols>
  <sheetData>
    <row r="1" spans="1:12" x14ac:dyDescent="0.35">
      <c r="A1" s="16" t="s">
        <v>7</v>
      </c>
      <c r="B1" s="16" t="s">
        <v>8</v>
      </c>
      <c r="C1" s="16" t="s">
        <v>9</v>
      </c>
      <c r="D1" s="16"/>
      <c r="E1" s="15" t="s">
        <v>28</v>
      </c>
      <c r="F1" s="15" t="s">
        <v>21</v>
      </c>
      <c r="G1" s="15" t="s">
        <v>54</v>
      </c>
      <c r="H1" s="15" t="s">
        <v>43</v>
      </c>
    </row>
    <row r="2" spans="1:12" x14ac:dyDescent="0.35">
      <c r="A2" s="16"/>
      <c r="B2" s="16"/>
      <c r="C2" s="16"/>
      <c r="D2" s="16"/>
      <c r="E2" s="15"/>
      <c r="F2" s="15"/>
      <c r="G2" s="15"/>
      <c r="H2" s="15"/>
    </row>
    <row r="3" spans="1:12" x14ac:dyDescent="0.35">
      <c r="E3" s="15" t="s">
        <v>41</v>
      </c>
      <c r="G3" s="15" t="s">
        <v>55</v>
      </c>
      <c r="H3" s="15" t="s">
        <v>34</v>
      </c>
    </row>
    <row r="4" spans="1:12" x14ac:dyDescent="0.35">
      <c r="A4" s="18" t="s">
        <v>3</v>
      </c>
      <c r="B4" s="18" t="s">
        <v>3</v>
      </c>
      <c r="C4" s="19" t="s">
        <v>42</v>
      </c>
      <c r="D4" s="19"/>
      <c r="E4" s="15" t="s">
        <v>21</v>
      </c>
      <c r="F4" s="15" t="s">
        <v>52</v>
      </c>
      <c r="G4" s="15" t="s">
        <v>56</v>
      </c>
      <c r="H4" s="15" t="s">
        <v>35</v>
      </c>
    </row>
    <row r="5" spans="1:12" x14ac:dyDescent="0.35">
      <c r="A5" s="18" t="s">
        <v>5</v>
      </c>
      <c r="B5" s="18" t="s">
        <v>5</v>
      </c>
      <c r="C5" s="18" t="s">
        <v>10</v>
      </c>
      <c r="D5" s="18"/>
      <c r="E5" s="15" t="s">
        <v>54</v>
      </c>
      <c r="F5" s="15" t="s">
        <v>53</v>
      </c>
      <c r="G5" s="15" t="s">
        <v>57</v>
      </c>
      <c r="H5" s="15" t="s">
        <v>36</v>
      </c>
    </row>
    <row r="6" spans="1:12" x14ac:dyDescent="0.35">
      <c r="A6" s="18"/>
      <c r="B6" s="18"/>
      <c r="C6" s="18" t="s">
        <v>11</v>
      </c>
      <c r="D6" s="18"/>
      <c r="E6" s="15"/>
      <c r="F6" s="15" t="s">
        <v>49</v>
      </c>
      <c r="G6" s="15" t="s">
        <v>51</v>
      </c>
      <c r="H6" s="15" t="s">
        <v>37</v>
      </c>
    </row>
    <row r="7" spans="1:12" x14ac:dyDescent="0.25">
      <c r="A7" s="18"/>
      <c r="B7" s="18"/>
      <c r="C7" s="18" t="s">
        <v>12</v>
      </c>
      <c r="D7" s="18"/>
    </row>
    <row r="8" spans="1:12" ht="36" x14ac:dyDescent="0.25">
      <c r="A8" s="18"/>
      <c r="B8" s="18"/>
      <c r="C8" s="18" t="s">
        <v>13</v>
      </c>
      <c r="D8" s="18"/>
      <c r="G8" s="17">
        <v>1</v>
      </c>
      <c r="H8" s="17">
        <v>2</v>
      </c>
      <c r="I8" s="17" t="s">
        <v>33</v>
      </c>
    </row>
    <row r="9" spans="1:12" ht="36" x14ac:dyDescent="0.35">
      <c r="A9" s="18"/>
      <c r="B9" s="18"/>
      <c r="C9" s="18" t="s">
        <v>14</v>
      </c>
      <c r="D9" s="18"/>
      <c r="E9" s="15" t="s">
        <v>21</v>
      </c>
      <c r="F9" s="17" t="s">
        <v>32</v>
      </c>
      <c r="G9" s="17" t="b">
        <f>IF(Griglia!$E$32=Elenchi!E9,TRUE,FALSE)</f>
        <v>0</v>
      </c>
      <c r="H9" s="17" t="b">
        <f>IF(Griglia!$E$34=Elenchi!F9,TRUE,FALSE)</f>
        <v>0</v>
      </c>
      <c r="I9" s="17" t="b">
        <f>IF(AND(G9=TRUE,H9=TRUE),TRUE,FALSE)</f>
        <v>0</v>
      </c>
      <c r="J9" s="17">
        <v>0</v>
      </c>
      <c r="L9" s="15" t="e">
        <f>VLOOKUP(Griglia!$E$34,Elenchi!$F$9:$I$20,4,FALSE)</f>
        <v>#N/A</v>
      </c>
    </row>
    <row r="10" spans="1:12" x14ac:dyDescent="0.35">
      <c r="A10" s="18"/>
      <c r="B10" s="18"/>
      <c r="C10" s="18" t="s">
        <v>15</v>
      </c>
      <c r="D10" s="18"/>
      <c r="E10" s="15" t="s">
        <v>21</v>
      </c>
      <c r="F10" s="15" t="s">
        <v>25</v>
      </c>
      <c r="G10" s="17" t="b">
        <f>IF(Griglia!$E$32=Elenchi!E10,TRUE,FALSE)</f>
        <v>0</v>
      </c>
      <c r="H10" s="17" t="b">
        <f>IF(Griglia!$E$34=Elenchi!F10,TRUE,FALSE)</f>
        <v>0</v>
      </c>
      <c r="I10" s="17" t="b">
        <f t="shared" ref="I10:I12" si="0">IF(AND(G10=TRUE,H10=TRUE),TRUE,FALSE)</f>
        <v>0</v>
      </c>
      <c r="J10" s="17">
        <v>5</v>
      </c>
    </row>
    <row r="11" spans="1:12" x14ac:dyDescent="0.35">
      <c r="A11" s="18"/>
      <c r="B11" s="18"/>
      <c r="C11" s="18" t="s">
        <v>19</v>
      </c>
      <c r="D11" s="18"/>
      <c r="E11" s="15" t="s">
        <v>21</v>
      </c>
      <c r="F11" s="15" t="s">
        <v>29</v>
      </c>
      <c r="G11" s="17" t="b">
        <f>IF(Griglia!$E$32=Elenchi!E11,TRUE,FALSE)</f>
        <v>0</v>
      </c>
      <c r="H11" s="17" t="b">
        <f>IF(Griglia!$E$34=Elenchi!F11,TRUE,FALSE)</f>
        <v>0</v>
      </c>
      <c r="I11" s="17" t="b">
        <f t="shared" si="0"/>
        <v>0</v>
      </c>
      <c r="J11" s="17">
        <v>10</v>
      </c>
    </row>
    <row r="12" spans="1:12" x14ac:dyDescent="0.35">
      <c r="A12" s="18"/>
      <c r="B12" s="18"/>
      <c r="C12" s="18" t="s">
        <v>16</v>
      </c>
      <c r="D12" s="18"/>
      <c r="E12" s="15" t="s">
        <v>21</v>
      </c>
      <c r="F12" s="15" t="s">
        <v>31</v>
      </c>
      <c r="G12" s="17" t="b">
        <f>IF(Griglia!$E$32=Elenchi!E12,TRUE,FALSE)</f>
        <v>0</v>
      </c>
      <c r="H12" s="17" t="b">
        <f>IF(Griglia!$E$34=Elenchi!F12,TRUE,FALSE)</f>
        <v>0</v>
      </c>
      <c r="I12" s="17" t="b">
        <f t="shared" si="0"/>
        <v>0</v>
      </c>
      <c r="J12" s="17">
        <v>15</v>
      </c>
    </row>
    <row r="13" spans="1:12" x14ac:dyDescent="0.35">
      <c r="A13" s="18"/>
      <c r="B13" s="18"/>
      <c r="C13" s="18" t="s">
        <v>17</v>
      </c>
      <c r="D13" s="18"/>
      <c r="E13" s="15" t="s">
        <v>54</v>
      </c>
      <c r="F13" s="15" t="s">
        <v>63</v>
      </c>
      <c r="G13" s="17" t="b">
        <f>IF(Griglia!$E$32=Elenchi!E13,TRUE,FALSE)</f>
        <v>0</v>
      </c>
      <c r="H13" s="17" t="b">
        <f>IF(Griglia!$E$34=Elenchi!F13,TRUE,FALSE)</f>
        <v>0</v>
      </c>
      <c r="I13" s="17" t="b">
        <f t="shared" ref="I13:I20" si="1">IF(AND(G13=TRUE,H13=TRUE),TRUE,FALSE)</f>
        <v>0</v>
      </c>
      <c r="J13" s="17">
        <v>0</v>
      </c>
    </row>
    <row r="14" spans="1:12" x14ac:dyDescent="0.35">
      <c r="A14" s="18"/>
      <c r="B14" s="18"/>
      <c r="C14" s="18" t="s">
        <v>18</v>
      </c>
      <c r="D14" s="18"/>
      <c r="E14" s="15" t="s">
        <v>54</v>
      </c>
      <c r="F14" s="15" t="s">
        <v>64</v>
      </c>
      <c r="G14" s="17" t="b">
        <f>IF(Griglia!$E$32=Elenchi!E14,TRUE,FALSE)</f>
        <v>0</v>
      </c>
      <c r="H14" s="17" t="b">
        <f>IF(Griglia!$E$34=Elenchi!F14,TRUE,FALSE)</f>
        <v>0</v>
      </c>
      <c r="I14" s="17" t="b">
        <f t="shared" si="1"/>
        <v>0</v>
      </c>
      <c r="J14" s="17">
        <v>5</v>
      </c>
    </row>
    <row r="15" spans="1:12" x14ac:dyDescent="0.35">
      <c r="A15" s="18"/>
      <c r="B15" s="18"/>
      <c r="E15" s="15" t="s">
        <v>54</v>
      </c>
      <c r="F15" s="15" t="s">
        <v>65</v>
      </c>
      <c r="G15" s="17" t="b">
        <f>IF(Griglia!$E$32=Elenchi!E15,TRUE,FALSE)</f>
        <v>0</v>
      </c>
      <c r="H15" s="17" t="b">
        <f>IF(Griglia!$E$34=Elenchi!F15,TRUE,FALSE)</f>
        <v>0</v>
      </c>
      <c r="I15" s="17" t="b">
        <f t="shared" si="1"/>
        <v>0</v>
      </c>
      <c r="J15" s="17">
        <v>10</v>
      </c>
    </row>
    <row r="16" spans="1:12" x14ac:dyDescent="0.35">
      <c r="A16" s="18"/>
      <c r="B16" s="18"/>
      <c r="E16" s="15" t="s">
        <v>54</v>
      </c>
      <c r="F16" s="15" t="s">
        <v>66</v>
      </c>
      <c r="G16" s="17" t="b">
        <f>IF(Griglia!$E$32=Elenchi!E16,TRUE,FALSE)</f>
        <v>0</v>
      </c>
      <c r="H16" s="17" t="b">
        <f>IF(Griglia!$E$34=Elenchi!F16,TRUE,FALSE)</f>
        <v>0</v>
      </c>
      <c r="I16" s="17" t="b">
        <f t="shared" si="1"/>
        <v>0</v>
      </c>
      <c r="J16" s="17">
        <v>15</v>
      </c>
    </row>
    <row r="17" spans="1:10" x14ac:dyDescent="0.35">
      <c r="A17" s="18"/>
      <c r="B17" s="18"/>
      <c r="E17" s="15" t="s">
        <v>30</v>
      </c>
      <c r="F17" s="15" t="s">
        <v>67</v>
      </c>
      <c r="G17" s="17" t="b">
        <f>IF(Griglia!$E$32=Elenchi!E17,TRUE,FALSE)</f>
        <v>0</v>
      </c>
      <c r="H17" s="17" t="b">
        <f>IF(Griglia!$E$34=Elenchi!F17,TRUE,FALSE)</f>
        <v>0</v>
      </c>
      <c r="I17" s="17" t="b">
        <f t="shared" si="1"/>
        <v>0</v>
      </c>
      <c r="J17" s="17">
        <v>0</v>
      </c>
    </row>
    <row r="18" spans="1:10" x14ac:dyDescent="0.35">
      <c r="A18" s="18"/>
      <c r="B18" s="18"/>
      <c r="E18" s="15" t="s">
        <v>30</v>
      </c>
      <c r="F18" s="15" t="s">
        <v>68</v>
      </c>
      <c r="G18" s="17" t="b">
        <f>IF(Griglia!$E$32=Elenchi!E18,TRUE,FALSE)</f>
        <v>0</v>
      </c>
      <c r="H18" s="17" t="b">
        <f>IF(Griglia!$E$34=Elenchi!F18,TRUE,FALSE)</f>
        <v>0</v>
      </c>
      <c r="I18" s="17" t="b">
        <f t="shared" si="1"/>
        <v>0</v>
      </c>
      <c r="J18" s="17">
        <v>5</v>
      </c>
    </row>
    <row r="19" spans="1:10" x14ac:dyDescent="0.35">
      <c r="A19" s="18"/>
      <c r="B19" s="18"/>
      <c r="E19" s="15" t="s">
        <v>30</v>
      </c>
      <c r="F19" s="15" t="s">
        <v>69</v>
      </c>
      <c r="G19" s="17" t="b">
        <f>IF(Griglia!$E$32=Elenchi!E19,TRUE,FALSE)</f>
        <v>0</v>
      </c>
      <c r="H19" s="17" t="b">
        <f>IF(Griglia!$E$34=Elenchi!F19,TRUE,FALSE)</f>
        <v>0</v>
      </c>
      <c r="I19" s="17" t="b">
        <f t="shared" si="1"/>
        <v>0</v>
      </c>
      <c r="J19" s="17">
        <v>10</v>
      </c>
    </row>
    <row r="20" spans="1:10" x14ac:dyDescent="0.35">
      <c r="A20" s="18"/>
      <c r="B20" s="18"/>
      <c r="E20" s="15" t="s">
        <v>30</v>
      </c>
      <c r="F20" s="15" t="s">
        <v>70</v>
      </c>
      <c r="G20" s="17" t="b">
        <f>IF(Griglia!$E$32=Elenchi!E20,TRUE,FALSE)</f>
        <v>0</v>
      </c>
      <c r="H20" s="17" t="b">
        <f>IF(Griglia!$E$34=Elenchi!F20,TRUE,FALSE)</f>
        <v>0</v>
      </c>
      <c r="I20" s="17" t="b">
        <f t="shared" si="1"/>
        <v>0</v>
      </c>
      <c r="J20" s="17">
        <v>15</v>
      </c>
    </row>
    <row r="21" spans="1:10" x14ac:dyDescent="0.25">
      <c r="A21" s="18"/>
      <c r="B21" s="18"/>
    </row>
    <row r="22" spans="1:10" x14ac:dyDescent="0.25">
      <c r="A22" s="18"/>
      <c r="B22" s="18"/>
    </row>
    <row r="23" spans="1:10" x14ac:dyDescent="0.25">
      <c r="A23" s="18"/>
      <c r="B23" s="18"/>
    </row>
    <row r="24" spans="1:10" x14ac:dyDescent="0.35">
      <c r="A24" s="18"/>
      <c r="B24" s="18"/>
      <c r="E24" s="15"/>
    </row>
    <row r="25" spans="1:10" x14ac:dyDescent="0.35">
      <c r="A25" s="18"/>
      <c r="B25" s="18"/>
      <c r="E25" s="15"/>
    </row>
    <row r="26" spans="1:10" x14ac:dyDescent="0.35">
      <c r="E26" s="15"/>
    </row>
    <row r="27" spans="1:10" x14ac:dyDescent="0.35">
      <c r="E27" s="15"/>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Griglia</vt:lpstr>
      <vt:lpstr>Indicazioni</vt:lpstr>
      <vt:lpstr>Elenchi</vt:lpstr>
      <vt:lpstr>Griglia!Area_stampa</vt:lpstr>
      <vt:lpstr>Dimensionamento</vt:lpstr>
      <vt:lpstr>Media</vt:lpstr>
      <vt:lpstr>Micro</vt:lpstr>
      <vt:lpstr>Piccola_o_Media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Arturo Ricci</dc:creator>
  <cp:lastModifiedBy>Edoardo Pontecorvo</cp:lastModifiedBy>
  <cp:lastPrinted>2024-11-11T09:27:40Z</cp:lastPrinted>
  <dcterms:created xsi:type="dcterms:W3CDTF">2022-02-11T12:34:50Z</dcterms:created>
  <dcterms:modified xsi:type="dcterms:W3CDTF">2025-10-14T13:30:57Z</dcterms:modified>
</cp:coreProperties>
</file>